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525" windowHeight="10935" tabRatio="613" activeTab="1"/>
  </bookViews>
  <sheets>
    <sheet name="Koptame" sheetId="1" r:id="rId1"/>
    <sheet name="Kopsavilkums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>
    <definedName name="_xlnm.Print_Area" localSheetId="2">'1'!$A$1:$O$27</definedName>
    <definedName name="_xlnm.Print_Area" localSheetId="3">'2'!$A$1:$O$34</definedName>
    <definedName name="_xlnm.Print_Area" localSheetId="4">'3'!$A$1:$O$34</definedName>
    <definedName name="_xlnm.Print_Area" localSheetId="5">'4'!$A$1:$P$91</definedName>
    <definedName name="_xlnm.Print_Area" localSheetId="6">'5'!$A$1:$O$56</definedName>
    <definedName name="_xlnm.Print_Area" localSheetId="1">'Kopsavilkums'!$A$1:$H$29</definedName>
    <definedName name="_xlnm.Print_Area" localSheetId="0">'Koptame'!$A$1:$C$33</definedName>
    <definedName name="_xlnm.Print_Titles" localSheetId="2">'1'!$15:$15</definedName>
    <definedName name="_xlnm.Print_Titles" localSheetId="3">'2'!$13:$13</definedName>
    <definedName name="_xlnm.Print_Titles" localSheetId="4">'3'!$13:$13</definedName>
    <definedName name="_xlnm.Print_Titles" localSheetId="5">'4'!$13:$13</definedName>
    <definedName name="_xlnm.Print_Titles" localSheetId="6">'5'!$13:$13</definedName>
  </definedNames>
  <calcPr fullCalcOnLoad="1"/>
</workbook>
</file>

<file path=xl/sharedStrings.xml><?xml version="1.0" encoding="utf-8"?>
<sst xmlns="http://schemas.openxmlformats.org/spreadsheetml/2006/main" count="632" uniqueCount="280">
  <si>
    <t>LOKĀLĀ TĀME NR.1</t>
  </si>
  <si>
    <t>Vienības izmaksas</t>
  </si>
  <si>
    <t>Nr.p.k.</t>
  </si>
  <si>
    <t>Darba nosaukums</t>
  </si>
  <si>
    <t>Mērvienība</t>
  </si>
  <si>
    <t>Daudzums</t>
  </si>
  <si>
    <t>laika norma (c/h)</t>
  </si>
  <si>
    <t>darbietilpība (c/h)</t>
  </si>
  <si>
    <t>Ls</t>
  </si>
  <si>
    <t>laiks</t>
  </si>
  <si>
    <t>Tāme sastādīta:</t>
  </si>
  <si>
    <t>darba samaksas likme (EUR/h)</t>
  </si>
  <si>
    <t>darba alga (EUR)</t>
  </si>
  <si>
    <t>mehānismi (EUR)</t>
  </si>
  <si>
    <t>kopā (EUR)</t>
  </si>
  <si>
    <t>summa (EUR)</t>
  </si>
  <si>
    <t>Tāmes izmaksas, EUR:</t>
  </si>
  <si>
    <t>LOKĀLĀ TĀME NR.2</t>
  </si>
  <si>
    <t>m2</t>
  </si>
  <si>
    <t>m3</t>
  </si>
  <si>
    <t>m</t>
  </si>
  <si>
    <t>kg</t>
  </si>
  <si>
    <t>LOKĀLĀ TĀME NR.4</t>
  </si>
  <si>
    <t>LOKĀLĀ TĀME NR.3</t>
  </si>
  <si>
    <t>1</t>
  </si>
  <si>
    <t>kompl.</t>
  </si>
  <si>
    <t>gab</t>
  </si>
  <si>
    <t>Zemes darbi</t>
  </si>
  <si>
    <t>Grunts izstrāde bez mehānismu pielietošanas</t>
  </si>
  <si>
    <t>gab.</t>
  </si>
  <si>
    <t>Izpilddokumentācijas izgatavošana</t>
  </si>
  <si>
    <t>Hidrauliskā pārbaude</t>
  </si>
  <si>
    <t xml:space="preserve">Būvgružu utilizācija </t>
  </si>
  <si>
    <t>Būvgružu utilācija</t>
  </si>
  <si>
    <t>Montāžas darbi</t>
  </si>
  <si>
    <t>Zālāju atjaunošana uzberot melnzemi un iesējot zāli</t>
  </si>
  <si>
    <t>Labiekartošanas darbi</t>
  </si>
  <si>
    <t>Kopā uz visu apjomu</t>
  </si>
  <si>
    <t>Nr.p. k.</t>
  </si>
  <si>
    <t>Pamatnes ierīkošana zem cauruļvadiem no smilts bez māla un akmeņu piejaukuma; 0,10m</t>
  </si>
  <si>
    <t>Tranšeju aizbēršana ar smilti bez māla un akmeņu piejaukuma  ar esksvatoru ar sekojošu blietēšanu pa kārtām 0,20m un  planēšana ar roku darbu</t>
  </si>
  <si>
    <t>Tranšeju aizbēršana ar grunti ar buldozeru, blietējot ar elektroblieti</t>
  </si>
  <si>
    <t>Siltumtīklu maģistrāles izbūve</t>
  </si>
  <si>
    <t>zālāja sēkla 35g/m2</t>
  </si>
  <si>
    <t>Esošā grunts: Jāblīvē ar vibroplātni 200kg vai vibroveltni līdz izpildās nosacījumi Ev2/Ev1&lt; 2,5 un Ev2 &gt;45 MPa (DIN 18134)</t>
  </si>
  <si>
    <t xml:space="preserve">Blietēt līdz izpildās nosacījumi Ev2/Ev1&lt; 2.5 un Ev2 &gt;150  MPa (DIN 18134)  </t>
  </si>
  <si>
    <t>Nesaistītu minerālmateriālu (2/5) izlīdzinošā kārta  - 5 cm</t>
  </si>
  <si>
    <t xml:space="preserve">Nesaistītu minerālmateriālu 0/45, pamatu virskārta - 15 cm  </t>
  </si>
  <si>
    <t xml:space="preserve">Betona bruģakmens - 6 cm </t>
  </si>
  <si>
    <t xml:space="preserve">Blietēt līdz izpildās nosacījumi Ev2/Ev1&lt; 2.5 un Ev2 &gt;90  MPa (DIN 18134)  </t>
  </si>
  <si>
    <t>Ielu apmaļu nojaukšana un atjaunšana BR 100,30,15</t>
  </si>
  <si>
    <t>Ielu apmaļu nojaukšana un atjaunšana BR 100,20,8</t>
  </si>
  <si>
    <r>
      <t>Grunts izstrāde ar kausa ekskavatoru ar kausa tilpumu 0,65m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ar aizvešanu</t>
    </r>
  </si>
  <si>
    <r>
      <t>m</t>
    </r>
    <r>
      <rPr>
        <vertAlign val="superscript"/>
        <sz val="10"/>
        <rFont val="Arial"/>
        <family val="2"/>
      </rPr>
      <t>3</t>
    </r>
  </si>
  <si>
    <t>Tranšejas sienu nostipr. metal.vairogu uzstādīšana</t>
  </si>
  <si>
    <t>100% Šuvju defektoskopija</t>
  </si>
  <si>
    <t xml:space="preserve">Nesaistītu minerālmateriālu 0/45, pamatu virskārta - 25 cm  </t>
  </si>
  <si>
    <t xml:space="preserve">Nesaistītu minerālmateriālu 0/45, pamatu virskārta - 20 cm  </t>
  </si>
  <si>
    <t>Vidēji rupja smilts  - 60 cm klājums</t>
  </si>
  <si>
    <t>Dabīgā akmens vid. 15cm iestradāšana vidēji rupjā smiltī  - 15cm</t>
  </si>
  <si>
    <t>Vidēji rupja smilts  - 20 cm klājums</t>
  </si>
  <si>
    <t>būvizstādājumi (EUR)</t>
  </si>
  <si>
    <t>Zemes darbi un demontāža</t>
  </si>
  <si>
    <t>Augsnes 10cm kārtas izveide</t>
  </si>
  <si>
    <t>2</t>
  </si>
  <si>
    <t>3</t>
  </si>
  <si>
    <t>4</t>
  </si>
  <si>
    <t>5</t>
  </si>
  <si>
    <t>6</t>
  </si>
  <si>
    <t>7</t>
  </si>
  <si>
    <t>8</t>
  </si>
  <si>
    <t>9</t>
  </si>
  <si>
    <t>Siltumtrases montāža ar rūpnieciski izolētam caurulēm ar signālvadiem d114/225</t>
  </si>
  <si>
    <t>Siltumtrases montāža ar rūpnieciski izolētam caurulēm ar signālvadiem d26/110</t>
  </si>
  <si>
    <t>Siltumtrases montāža ar rūpnieciski izolētam caurulēm ar signālvadiem d48/125</t>
  </si>
  <si>
    <r>
      <t>m</t>
    </r>
    <r>
      <rPr>
        <vertAlign val="superscript"/>
        <sz val="10"/>
        <rFont val="Arial"/>
        <family val="2"/>
      </rPr>
      <t>3</t>
    </r>
  </si>
  <si>
    <t>Smilts piebērums ar rokām 15 cm zem un virs cauruļvada</t>
  </si>
  <si>
    <t>Atlikušais tranšejas aizpildījums ar grunti līdz ielas segumam</t>
  </si>
  <si>
    <t>D114,3/225</t>
  </si>
  <si>
    <t>D48,3/125</t>
  </si>
  <si>
    <t>D33,7/110</t>
  </si>
  <si>
    <t>D26,9/110</t>
  </si>
  <si>
    <t>Montēt rūpnieciski izgatavoto līkumu 90grad. 1,00x1,00m</t>
  </si>
  <si>
    <t>Montēt rūpnieciski izgatavoto līkumu 89grad. 1,00x1,00m</t>
  </si>
  <si>
    <t>Montēt rūpnieciski izgatavoto līkumu 76grad. 1,00x1,00m</t>
  </si>
  <si>
    <t>Montēt rūpnieciski izgatavoto līkumu 78grad. 1,00x1,00m</t>
  </si>
  <si>
    <t>Montēt rūpnieciski izgatavoto līkumu 45grad. 1,00x1,00m</t>
  </si>
  <si>
    <t>Montēt rūpnieciski izgatavoto līkumu 32grad. 1,00x1,00m</t>
  </si>
  <si>
    <t>Montēt rūpnieciski izgatavoto līkumu 26grad. 1,00x1,00m</t>
  </si>
  <si>
    <t>Montēt rūpnieciski izgatavoto līkumu 21grad. 1,00x1,00m</t>
  </si>
  <si>
    <t>Montēt rūpnieciski izgatavoto līkumu 7grad. 1,00x1,00m</t>
  </si>
  <si>
    <t>Montēt rūpnieciski izgatavoto līkumu 4grad. 1,00x1,00m</t>
  </si>
  <si>
    <t>Montēt rūpnieciski izgatavoto līkumu 3grad. 1,00x1,00m</t>
  </si>
  <si>
    <t>Montēt rūpnieciski izgatavoto līkumu 90grad. T2=1,28x1,38m, T2=1,00x1,00m</t>
  </si>
  <si>
    <t>Montēt rūpnieciski izgatavoto līkumu 90grad. T1=1,59x1,38m; T2=1,00x1,31m</t>
  </si>
  <si>
    <t>Montēt rūpnieciski izgatavoto līkumu 87grad. T1=1,00x1,00m;T2=1,36x1,24m</t>
  </si>
  <si>
    <t>Montēt rūpnieciski izgatavoto līkumu 90grad. T1=1,00x1,00m;T2=1,38x1,26m</t>
  </si>
  <si>
    <t>Montēt rūpnieciski izgatavoto līkumu 90grad. T1=1,00x1,00m; T2=1,38x1,26m</t>
  </si>
  <si>
    <t>Montēt rūpnieciski izgatavoto līkumu 90grad. T1=1,00x1,00m; T2=1,28x1,38m</t>
  </si>
  <si>
    <t>Montēt rūpnieciski izgatavoto līkumu 90grad. T1=1,40x1,00m; T2=1,66x1,38m</t>
  </si>
  <si>
    <t>Montēt rūpnieciski izgatavoto līkumu 90grad. T1=1,00x1,00m; T2=1,26x1,26m</t>
  </si>
  <si>
    <t>Montēt rūpnieciski izgatavoto līkumu 18grad. 1,00x1,00m</t>
  </si>
  <si>
    <t>Montēt rūpnieciski izgatavoto vertikālo "Z" līkumu horiz.90gr, vertik.90gr.un 90gr. 1,50x1,19x1,50m (T1,T2)</t>
  </si>
  <si>
    <t>Montēt rūpnieciski izgatavoto vertikālo "Z" līkumu horiz.55gr, vertik.90gr.un 92gr. 1,50x0,54x1,50m (T1,T2)</t>
  </si>
  <si>
    <t>Montēt rūpnieciski izgatavoto vertikālo "Z" līkumu horiz.45gr, vertik.90gr.un 88gr.; 1,50x0,60x3,00m (T1,T2)</t>
  </si>
  <si>
    <t>Montēt rūpnieciski izgatavoto vertikālo "Z" līkumu horiz.45gr, vertik.92gr.un 91gr.; 1,50x0,64x3,00m (T1,T2)</t>
  </si>
  <si>
    <t>Montēt rūpnieciski izgatavoto vertikālo "Z" līkumu vertik.90gr.un 90gr.; 4,00x0,35x1,00m (T1,T2)</t>
  </si>
  <si>
    <t>Montēt rūpnieciski izgatavoto vertikālo "Z" līkumu vertik.90gr.un 90gr.; 4,38x0,75x2,77m (T1,T2)</t>
  </si>
  <si>
    <t>Montēt rūpnieciski izgatavoto vertikālo "Z" līkumu vertik.24gr.un 23gr.; 2,00x2,64x1,00m (T1,T2)</t>
  </si>
  <si>
    <t>Montēt rūpnieciski izgatavoto vertikālo "Z" līkumu vertik.92gr.un 90gr.; 1,30x0,35x0,97m (T1,T2)</t>
  </si>
  <si>
    <t>Montēt rūpnieciski izgatavoto vertikālo "Z" līkumu vertik.15gr.un 15gr.; 0,97x0,62x1,00m (T1,T2)</t>
  </si>
  <si>
    <t>Montēt rūpnieciski izgatavoto vertikālo līkumu 2gr. 1,00x1,00m (T1,T2)</t>
  </si>
  <si>
    <t>Montēt rūpnieciski izgatavoto vertikālo "Z" līkumu vertik.90gr.un 90gr.; 1,00x0,56x2,00m (T1,T2)</t>
  </si>
  <si>
    <t>Montēt rūpnieciski izgatavoto vertikālo "Z" līkumu vertik.90gr.un 90gr.; 1,00x0,93x4,40m (T1,T2)</t>
  </si>
  <si>
    <t>Montēt rūpnieciski izgatavoto vertikālo "Z" līkumu vertik.90gr.un 90gr.; 2,00x1,04x1,00m (T1,T2)</t>
  </si>
  <si>
    <t>Montēt rūpnieciski izgatavoto vertikālo līkumu 12gr. 1,00x1,00m (T1,T2)</t>
  </si>
  <si>
    <t>Montēt rūpnieciski izgatavoto vertikālo līkumu 5gr. 2,97x1,00m (T1,T2)</t>
  </si>
  <si>
    <t>Montēt rūpnieciski izgatavoto vertikālo "Z" līkumu hor.90gr. vertik.92gr.un 90gr.; 1,00x0,76x1,00m (T1,T2)</t>
  </si>
  <si>
    <t>Montēt rūpnieciski izgatavoto vertikālo "Z" līkumu  vertik.87gr.un 90gr.; 1,00x0,68x1,00m (T1,T2)</t>
  </si>
  <si>
    <t>Montēt rūpnieciski izgatavoto vertikālo līkumu 3gr. 1,00x1,00m (T1,T2)</t>
  </si>
  <si>
    <t>Montēt rūpnieciski izgatavoto vertikālo "Z" līkumu  vertik.90gr.un 90gr.; 1,00x0,20x1,00m (T1,T2)</t>
  </si>
  <si>
    <t>Montēt rūpnieciski izgatavoto līkumu 90 gr. vertikāls 1,50x1,50m (ievadam ēkā)</t>
  </si>
  <si>
    <t>D114,3/226</t>
  </si>
  <si>
    <t>Montēt rūpnieciski izgatavoto paralēlo atzaru uz lēju</t>
  </si>
  <si>
    <t>D114,3/225 x D33,7/110</t>
  </si>
  <si>
    <t>D114,3/225 x D26,9/110</t>
  </si>
  <si>
    <t>Montēt rūpnieciski izgatavoto paralēlo atzaru uz augšu</t>
  </si>
  <si>
    <t>D114,3/225 x D48,3/125</t>
  </si>
  <si>
    <t xml:space="preserve">Montēt rūpnieciski izolēto parēju </t>
  </si>
  <si>
    <t>D33,7/110 x D26,9/110</t>
  </si>
  <si>
    <t>Montēt rūpnieciski izolēto ventili</t>
  </si>
  <si>
    <t>Montēt terminosēduzmavu ar termo nosēdmanžetēm</t>
  </si>
  <si>
    <t xml:space="preserve"> Montēt ēkas ievadmanžeti</t>
  </si>
  <si>
    <t>D125</t>
  </si>
  <si>
    <t>D110</t>
  </si>
  <si>
    <t xml:space="preserve"> Montēt gala uzmavu</t>
  </si>
  <si>
    <t xml:space="preserve"> Montēt putu spilveni</t>
  </si>
  <si>
    <t>1000x1000</t>
  </si>
  <si>
    <t xml:space="preserve"> Montēt signālvadu savienojumu kārbu</t>
  </si>
  <si>
    <t xml:space="preserve"> Montēt signālvadu savienojumu kabeli NYM 3x1,5</t>
  </si>
  <si>
    <t xml:space="preserve"> Montēt dalītā kabeļa aizsargcauruli EVOCAB SPLIT d110</t>
  </si>
  <si>
    <t>L = 4m</t>
  </si>
  <si>
    <t xml:space="preserve"> Montēt signāllenti</t>
  </si>
  <si>
    <t>DN100</t>
  </si>
  <si>
    <t>DN40</t>
  </si>
  <si>
    <t>DN20</t>
  </si>
  <si>
    <t xml:space="preserve">Salizturīgā kārta: Blietēt  līdz izpildās nosacījumi  Ev2/Ev1&lt; 2.5 un Ev2 &gt; 60 MPa (DIN 18134)  </t>
  </si>
  <si>
    <t>Esošā grunts: Jāblīvē  līdz izpildās nosacījumi Ev2/Ev1&gt; 2.5 un Ev2 &gt;45 MPa (DIN 18134).</t>
  </si>
  <si>
    <t>Akas mezgls</t>
  </si>
  <si>
    <t>Kovera mezgls</t>
  </si>
  <si>
    <t>Kovera gredzens</t>
  </si>
  <si>
    <t>Ķeta kovers</t>
  </si>
  <si>
    <t>gb.</t>
  </si>
  <si>
    <t>Veidgabalu montāža:</t>
  </si>
  <si>
    <t>Ū1 montāžas darbi</t>
  </si>
  <si>
    <t>Demontāžas darbi</t>
  </si>
  <si>
    <t>Demontēt esošo ūdensvadu D250, ķets 1.4-1.6 m dziļumā</t>
  </si>
  <si>
    <t>PE caurules montāža tranšejā, nostiprinot tranšejas sienas ar vairogiem D280</t>
  </si>
  <si>
    <t>Atloku trejgabala DN250/100/250 montāža</t>
  </si>
  <si>
    <t>Atloku pārejas DN100/50 montāža</t>
  </si>
  <si>
    <t>PE elektrometināma dubultuzmavas Ø280 montāža</t>
  </si>
  <si>
    <t>Universālais atloku adaptera DN250 montāža</t>
  </si>
  <si>
    <t>Elektrometināmas īscaurules ar atloku Ø280/DN250 montāža</t>
  </si>
  <si>
    <t>Siltumtrases montāža ar rūpnieciski izolētam caurulēm ar signālvadiem d33.7/110</t>
  </si>
  <si>
    <t>Apzīmējums</t>
  </si>
  <si>
    <t>Noslēgu armatūras montāža iekštelpās</t>
  </si>
  <si>
    <t>Montēt piemetināmo lodveida ventili Naval</t>
  </si>
  <si>
    <t>Ģeokompozīta Combigrid 60/60 Q1 vai analogs ieklāšana</t>
  </si>
  <si>
    <t>Ģeotekstila NW-15 ieklāšana</t>
  </si>
  <si>
    <t>Atjaunoti betona bruģa segumi ietvei</t>
  </si>
  <si>
    <t>Atjaunots betna bruģa segums ceļiem</t>
  </si>
  <si>
    <t xml:space="preserve">Nesaistītu minerālmateriālu 0/56, pamatu virskārta - 20 cm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</si>
  <si>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</si>
  <si>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</si>
  <si>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</si>
  <si>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</si>
  <si>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</si>
  <si>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</si>
  <si>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</si>
  <si>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</si>
  <si>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</si>
  <si>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</si>
  <si>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</si>
  <si>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</si>
  <si>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</si>
  <si>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</si>
  <si>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</si>
  <si>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</si>
  <si>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</si>
  <si>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</si>
  <si>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</si>
  <si>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</si>
  <si>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</si>
  <si>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</si>
  <si>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</si>
  <si>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</si>
  <si>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</si>
  <si>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</si>
  <si>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</si>
  <si>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</si>
  <si>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</si>
  <si>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</si>
  <si>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</si>
  <si>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</si>
  <si>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</si>
  <si>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</si>
  <si>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</si>
  <si>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</si>
  <si>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</si>
  <si>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</si>
  <si>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</si>
  <si>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</si>
  <si>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</si>
  <si>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</si>
  <si>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</si>
  <si>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</si>
  <si>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</si>
  <si>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</si>
  <si>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</si>
  <si>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</si>
  <si>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</si>
  <si>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</si>
  <si>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</si>
  <si>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</si>
  <si>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</si>
  <si>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</si>
  <si>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</si>
  <si>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</si>
  <si>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</si>
  <si>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</si>
  <si>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Čuguna lūkas vieglā hermētiskā  montāža</t>
  </si>
  <si>
    <t>Čuguna vāku paceļamā gredzena KO-15 montāža</t>
  </si>
  <si>
    <t>Grodu vāka 1680x150 (KCP-10) montāža</t>
  </si>
  <si>
    <t>Pamatu bloku FBS-12-4-3 montāža</t>
  </si>
  <si>
    <t>Šķembu pamatslāņa iestrāde</t>
  </si>
  <si>
    <t>Smilts bez māla un akmens piejaukuma  aizbēršana</t>
  </si>
  <si>
    <t>Koka dēļu uzstādīšana</t>
  </si>
  <si>
    <t>Gruntsūdens atsūknešana no tranšejas</t>
  </si>
  <si>
    <t>Celtniecības darbi</t>
  </si>
  <si>
    <t>Ārējais ūdensvads</t>
  </si>
  <si>
    <t>LOKĀLĀ TĀME NR.5</t>
  </si>
  <si>
    <t>Būves nosaukums: siltumapgādes cauruļvadi</t>
  </si>
  <si>
    <t>Objekta nosaukums: Siltumtrase posmā no Rīgas ielas līdz "Jūras vārti" K.Valdemāra ielā, Ventspilī</t>
  </si>
  <si>
    <t>Objekta adrese: Karlīnes iela 40, K.Valdemāra iela 45, 18, 14, 12, 6, 2, Avotakas laukums, Vasarnīcu iela, Rīgas iela, Ventspils</t>
  </si>
  <si>
    <t>Tiešās izmaksas kopā, t.sk. Darba devēja sociālais nodoklis  24,09%</t>
  </si>
  <si>
    <t>Tāme sastādīta __________.gada tirgus cenās, pamatojoties uz _________daļas rasējumiem.</t>
  </si>
  <si>
    <t>Pasūtījuma Nr.: ___________</t>
  </si>
  <si>
    <t>APSTIPRINU</t>
  </si>
  <si>
    <t>(pasūtītāja paraksts un tā atšifrējums)</t>
  </si>
  <si>
    <t>BŪVNIECĪBAS KOPTĀME</t>
  </si>
  <si>
    <t>Objekta nosaukums</t>
  </si>
  <si>
    <t>Objekta izmaksas, EUR</t>
  </si>
  <si>
    <t>KOPĀ</t>
  </si>
  <si>
    <t>Par kopējo summu,EUR</t>
  </si>
  <si>
    <t>Kopējā darbietilpība, c/h</t>
  </si>
  <si>
    <t>Kods, tāmes Nr.</t>
  </si>
  <si>
    <t>Darba veids, vai konstruktīvā elementa nosaukums</t>
  </si>
  <si>
    <t>Tāmes izmaksas (EUR)</t>
  </si>
  <si>
    <t>Tai skaitā</t>
  </si>
  <si>
    <t>Darbietilpība (c/h)</t>
  </si>
  <si>
    <t>būvizstrādājumi (EUR)</t>
  </si>
  <si>
    <t>Ūdensvada pārlikšana</t>
  </si>
  <si>
    <t>KOPĀ :</t>
  </si>
  <si>
    <t>Pavisam kopā</t>
  </si>
  <si>
    <r>
      <t xml:space="preserve">         </t>
    </r>
    <r>
      <rPr>
        <sz val="10"/>
        <rFont val="Arial"/>
        <family val="2"/>
      </rPr>
      <t>.gada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>. _________</t>
    </r>
  </si>
  <si>
    <t>Tāme sastādīta: ______________</t>
  </si>
  <si>
    <t>Siltumtrase posmā no Rīgas ielas līdz "Jūras vārti" K.Valdemāra ielā, Ventspilī</t>
  </si>
  <si>
    <t>PVN __________%</t>
  </si>
  <si>
    <t>Sastādīja: __________________</t>
  </si>
  <si>
    <t>Sertifikāta Nr.: ____________________</t>
  </si>
  <si>
    <t>PAVISAM KOPĀ</t>
  </si>
  <si>
    <t>KOPSAVILKUMA APRĒĶINS</t>
  </si>
  <si>
    <t>Tāme sastādīta</t>
  </si>
  <si>
    <t xml:space="preserve"> t.sk. darba aizsardzība</t>
  </si>
  <si>
    <t xml:space="preserve">Virsizdevumi (____%), </t>
  </si>
  <si>
    <t>Peļņa (_______%)</t>
  </si>
  <si>
    <t>Pārbaudīja: __________________</t>
  </si>
  <si>
    <t>Betona bruģakmens -8cm  ieklāšana</t>
  </si>
  <si>
    <t>1.KĀRTA</t>
  </si>
  <si>
    <t>Labiekārtošanas darbi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</si>
</sst>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0;[Red]0.00"/>
    <numFmt numFmtId="187" formatCode="[$-426]dddd\,\ yyyy&quot;. gada &quot;d\.\ mmmm;@"/>
    <numFmt numFmtId="188" formatCode="0&quot;cilv&quot;"/>
    <numFmt numFmtId="189" formatCode="0.0%"/>
    <numFmt numFmtId="190" formatCode="0.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&quot;Ls&quot;;[Red]\-#,##0.00&quot;Ls&quot;"/>
    <numFmt numFmtId="197" formatCode="_-* #,##0.00\ _L_s_-;\-* #,##0.00\ _L_s_-;_-* &quot;-&quot;??\ _L_s_-;_-@_-"/>
    <numFmt numFmtId="198" formatCode="yyyy\.mm\.dd\.;@"/>
    <numFmt numFmtId="199" formatCode="#,##0.00_ ;\-#,##0.00\ "/>
    <numFmt numFmtId="200" formatCode="0;[Red]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Swiss T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179" fontId="0" fillId="32" borderId="0" xfId="0" applyNumberFormat="1" applyFont="1" applyFill="1" applyAlignment="1">
      <alignment/>
    </xf>
    <xf numFmtId="14" fontId="0" fillId="32" borderId="0" xfId="0" applyNumberFormat="1" applyFont="1" applyFill="1" applyAlignment="1">
      <alignment horizontal="right"/>
    </xf>
    <xf numFmtId="0" fontId="10" fillId="32" borderId="0" xfId="0" applyFont="1" applyFill="1" applyAlignment="1">
      <alignment/>
    </xf>
    <xf numFmtId="179" fontId="9" fillId="32" borderId="0" xfId="42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center" vertical="center" wrapText="1" readingOrder="1"/>
    </xf>
    <xf numFmtId="0" fontId="7" fillId="32" borderId="14" xfId="0" applyFont="1" applyFill="1" applyBorder="1" applyAlignment="1">
      <alignment horizontal="center" vertical="center" readingOrder="1"/>
    </xf>
    <xf numFmtId="0" fontId="7" fillId="32" borderId="14" xfId="0" applyFont="1" applyFill="1" applyBorder="1" applyAlignment="1">
      <alignment horizontal="center" textRotation="90"/>
    </xf>
    <xf numFmtId="0" fontId="7" fillId="32" borderId="15" xfId="0" applyFont="1" applyFill="1" applyBorder="1" applyAlignment="1">
      <alignment horizontal="center" textRotation="90"/>
    </xf>
    <xf numFmtId="0" fontId="7" fillId="32" borderId="16" xfId="0" applyFont="1" applyFill="1" applyBorder="1" applyAlignment="1">
      <alignment horizontal="center" textRotation="90" wrapText="1"/>
    </xf>
    <xf numFmtId="0" fontId="7" fillId="32" borderId="17" xfId="0" applyFont="1" applyFill="1" applyBorder="1" applyAlignment="1">
      <alignment horizontal="center" textRotation="90" wrapText="1"/>
    </xf>
    <xf numFmtId="0" fontId="7" fillId="32" borderId="18" xfId="0" applyFont="1" applyFill="1" applyBorder="1" applyAlignment="1">
      <alignment horizontal="center" textRotation="90" wrapText="1"/>
    </xf>
    <xf numFmtId="1" fontId="7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79" fontId="0" fillId="32" borderId="19" xfId="42" applyFont="1" applyFill="1" applyBorder="1" applyAlignment="1">
      <alignment horizontal="center" vertical="top" wrapText="1"/>
    </xf>
    <xf numFmtId="0" fontId="12" fillId="32" borderId="0" xfId="0" applyFont="1" applyFill="1" applyAlignment="1">
      <alignment vertical="top" wrapText="1"/>
    </xf>
    <xf numFmtId="179" fontId="0" fillId="32" borderId="20" xfId="42" applyFont="1" applyFill="1" applyBorder="1" applyAlignment="1">
      <alignment horizontal="center" vertical="top" wrapText="1"/>
    </xf>
    <xf numFmtId="179" fontId="0" fillId="32" borderId="16" xfId="42" applyFont="1" applyFill="1" applyBorder="1" applyAlignment="1">
      <alignment horizontal="center" vertical="top" wrapText="1"/>
    </xf>
    <xf numFmtId="179" fontId="0" fillId="32" borderId="17" xfId="42" applyFont="1" applyFill="1" applyBorder="1" applyAlignment="1">
      <alignment horizontal="center" vertical="top" wrapText="1"/>
    </xf>
    <xf numFmtId="14" fontId="0" fillId="32" borderId="0" xfId="0" applyNumberFormat="1" applyFont="1" applyFill="1" applyAlignment="1">
      <alignment horizontal="left"/>
    </xf>
    <xf numFmtId="0" fontId="0" fillId="32" borderId="0" xfId="59" applyFont="1" applyFill="1">
      <alignment/>
      <protection/>
    </xf>
    <xf numFmtId="0" fontId="0" fillId="32" borderId="0" xfId="59" applyFont="1" applyFill="1" applyAlignment="1">
      <alignment horizontal="right"/>
      <protection/>
    </xf>
    <xf numFmtId="0" fontId="7" fillId="32" borderId="0" xfId="0" applyFont="1" applyFill="1" applyAlignment="1">
      <alignment/>
    </xf>
    <xf numFmtId="2" fontId="0" fillId="0" borderId="19" xfId="0" applyNumberFormat="1" applyFont="1" applyFill="1" applyBorder="1" applyAlignment="1">
      <alignment vertical="top" wrapText="1"/>
    </xf>
    <xf numFmtId="179" fontId="0" fillId="32" borderId="21" xfId="42" applyFont="1" applyFill="1" applyBorder="1" applyAlignment="1">
      <alignment horizontal="center" vertical="top" wrapText="1"/>
    </xf>
    <xf numFmtId="179" fontId="0" fillId="32" borderId="22" xfId="42" applyFont="1" applyFill="1" applyBorder="1" applyAlignment="1">
      <alignment horizontal="center" vertical="top" wrapText="1"/>
    </xf>
    <xf numFmtId="0" fontId="11" fillId="32" borderId="0" xfId="0" applyFont="1" applyFill="1" applyAlignment="1">
      <alignment horizontal="center"/>
    </xf>
    <xf numFmtId="179" fontId="11" fillId="32" borderId="0" xfId="42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16" fillId="32" borderId="24" xfId="0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18" fillId="32" borderId="0" xfId="0" applyFont="1" applyFill="1" applyAlignment="1">
      <alignment vertical="top" wrapText="1"/>
    </xf>
    <xf numFmtId="179" fontId="0" fillId="32" borderId="19" xfId="42" applyFont="1" applyFill="1" applyBorder="1" applyAlignment="1">
      <alignment vertical="top" wrapText="1"/>
    </xf>
    <xf numFmtId="2" fontId="0" fillId="32" borderId="19" xfId="0" applyNumberFormat="1" applyFont="1" applyFill="1" applyBorder="1" applyAlignment="1">
      <alignment horizontal="right" vertical="top" wrapText="1"/>
    </xf>
    <xf numFmtId="179" fontId="0" fillId="0" borderId="19" xfId="42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79" fontId="0" fillId="0" borderId="26" xfId="42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1" fontId="0" fillId="32" borderId="0" xfId="0" applyNumberFormat="1" applyFont="1" applyFill="1" applyAlignment="1">
      <alignment/>
    </xf>
    <xf numFmtId="0" fontId="0" fillId="32" borderId="0" xfId="0" applyFont="1" applyFill="1" applyAlignment="1">
      <alignment vertical="top" wrapText="1"/>
    </xf>
    <xf numFmtId="0" fontId="7" fillId="32" borderId="27" xfId="0" applyFont="1" applyFill="1" applyBorder="1" applyAlignment="1">
      <alignment/>
    </xf>
    <xf numFmtId="2" fontId="0" fillId="0" borderId="19" xfId="42" applyNumberFormat="1" applyFont="1" applyFill="1" applyBorder="1" applyAlignment="1">
      <alignment horizontal="center" vertical="top" wrapText="1"/>
    </xf>
    <xf numFmtId="2" fontId="0" fillId="0" borderId="19" xfId="0" applyNumberFormat="1" applyFont="1" applyFill="1" applyBorder="1" applyAlignment="1">
      <alignment horizontal="right" vertical="top" wrapText="1"/>
    </xf>
    <xf numFmtId="2" fontId="16" fillId="0" borderId="19" xfId="0" applyNumberFormat="1" applyFont="1" applyFill="1" applyBorder="1" applyAlignment="1">
      <alignment vertical="top" wrapText="1"/>
    </xf>
    <xf numFmtId="2" fontId="0" fillId="0" borderId="19" xfId="42" applyNumberFormat="1" applyFont="1" applyFill="1" applyBorder="1" applyAlignment="1">
      <alignment vertical="top" wrapText="1"/>
    </xf>
    <xf numFmtId="179" fontId="0" fillId="0" borderId="22" xfId="42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2" fontId="0" fillId="0" borderId="17" xfId="42" applyNumberFormat="1" applyFont="1" applyFill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horizontal="center" vertical="top" wrapText="1"/>
    </xf>
    <xf numFmtId="2" fontId="0" fillId="0" borderId="18" xfId="42" applyNumberFormat="1" applyFont="1" applyFill="1" applyBorder="1" applyAlignment="1">
      <alignment horizontal="center" vertical="top" wrapText="1"/>
    </xf>
    <xf numFmtId="179" fontId="0" fillId="0" borderId="20" xfId="42" applyFont="1" applyFill="1" applyBorder="1" applyAlignment="1">
      <alignment horizontal="center" vertical="top" wrapText="1"/>
    </xf>
    <xf numFmtId="0" fontId="19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horizontal="center"/>
    </xf>
    <xf numFmtId="179" fontId="0" fillId="0" borderId="20" xfId="42" applyFont="1" applyBorder="1" applyAlignment="1">
      <alignment horizontal="center" vertical="top" wrapText="1"/>
    </xf>
    <xf numFmtId="179" fontId="0" fillId="0" borderId="19" xfId="42" applyFont="1" applyBorder="1" applyAlignment="1">
      <alignment horizontal="center" vertical="top" wrapText="1"/>
    </xf>
    <xf numFmtId="179" fontId="0" fillId="0" borderId="26" xfId="42" applyFont="1" applyBorder="1" applyAlignment="1">
      <alignment horizontal="center" vertical="top" wrapText="1"/>
    </xf>
    <xf numFmtId="1" fontId="0" fillId="32" borderId="0" xfId="0" applyNumberFormat="1" applyFont="1" applyFill="1" applyAlignment="1">
      <alignment vertical="top" wrapText="1"/>
    </xf>
    <xf numFmtId="0" fontId="0" fillId="32" borderId="0" xfId="0" applyFont="1" applyFill="1" applyBorder="1" applyAlignment="1">
      <alignment vertical="top" wrapText="1"/>
    </xf>
    <xf numFmtId="4" fontId="11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right" vertical="top" wrapText="1"/>
    </xf>
    <xf numFmtId="179" fontId="7" fillId="32" borderId="0" xfId="0" applyNumberFormat="1" applyFont="1" applyFill="1" applyBorder="1" applyAlignment="1">
      <alignment vertical="top" wrapText="1"/>
    </xf>
    <xf numFmtId="0" fontId="0" fillId="0" borderId="0" xfId="59" applyFont="1" applyAlignment="1">
      <alignment horizontal="right"/>
      <protection/>
    </xf>
    <xf numFmtId="2" fontId="0" fillId="32" borderId="22" xfId="0" applyNumberFormat="1" applyFont="1" applyFill="1" applyBorder="1" applyAlignment="1">
      <alignment horizontal="right" vertical="top" wrapText="1"/>
    </xf>
    <xf numFmtId="2" fontId="0" fillId="32" borderId="17" xfId="0" applyNumberFormat="1" applyFont="1" applyFill="1" applyBorder="1" applyAlignment="1">
      <alignment horizontal="right" vertical="top" wrapText="1"/>
    </xf>
    <xf numFmtId="0" fontId="0" fillId="32" borderId="13" xfId="0" applyFont="1" applyFill="1" applyBorder="1" applyAlignment="1">
      <alignment vertical="top" wrapText="1"/>
    </xf>
    <xf numFmtId="179" fontId="7" fillId="32" borderId="15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79" fontId="0" fillId="0" borderId="26" xfId="42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79" fontId="0" fillId="0" borderId="28" xfId="42" applyFont="1" applyFill="1" applyBorder="1" applyAlignment="1" applyProtection="1">
      <alignment horizontal="center" vertical="center"/>
      <protection/>
    </xf>
    <xf numFmtId="179" fontId="0" fillId="32" borderId="22" xfId="42" applyFont="1" applyFill="1" applyBorder="1" applyAlignment="1">
      <alignment vertical="top" wrapText="1"/>
    </xf>
    <xf numFmtId="179" fontId="0" fillId="0" borderId="21" xfId="42" applyFont="1" applyBorder="1" applyAlignment="1">
      <alignment horizontal="center" vertical="top" wrapText="1"/>
    </xf>
    <xf numFmtId="179" fontId="0" fillId="0" borderId="22" xfId="42" applyFont="1" applyBorder="1" applyAlignment="1">
      <alignment horizontal="center" vertical="top" wrapText="1"/>
    </xf>
    <xf numFmtId="179" fontId="0" fillId="0" borderId="28" xfId="42" applyFont="1" applyBorder="1" applyAlignment="1">
      <alignment horizontal="center" vertical="top" wrapText="1"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79" fontId="0" fillId="0" borderId="18" xfId="42" applyFont="1" applyBorder="1" applyAlignment="1">
      <alignment horizontal="center" vertical="top" wrapText="1"/>
    </xf>
    <xf numFmtId="4" fontId="0" fillId="32" borderId="17" xfId="0" applyNumberFormat="1" applyFont="1" applyFill="1" applyBorder="1" applyAlignment="1">
      <alignment vertical="top" wrapText="1"/>
    </xf>
    <xf numFmtId="179" fontId="0" fillId="0" borderId="16" xfId="42" applyFont="1" applyBorder="1" applyAlignment="1">
      <alignment horizontal="center" vertical="top" wrapText="1"/>
    </xf>
    <xf numFmtId="179" fontId="0" fillId="0" borderId="17" xfId="42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2" fontId="0" fillId="0" borderId="22" xfId="42" applyNumberFormat="1" applyFont="1" applyFill="1" applyBorder="1" applyAlignment="1">
      <alignment horizontal="center" vertical="top" wrapText="1"/>
    </xf>
    <xf numFmtId="179" fontId="0" fillId="0" borderId="28" xfId="42" applyFont="1" applyFill="1" applyBorder="1" applyAlignment="1">
      <alignment horizontal="center" vertical="top" wrapText="1"/>
    </xf>
    <xf numFmtId="0" fontId="7" fillId="32" borderId="23" xfId="0" applyFont="1" applyFill="1" applyBorder="1" applyAlignment="1">
      <alignment horizontal="center" vertical="center" wrapText="1" readingOrder="1"/>
    </xf>
    <xf numFmtId="0" fontId="7" fillId="32" borderId="24" xfId="0" applyFont="1" applyFill="1" applyBorder="1" applyAlignment="1">
      <alignment horizontal="center" vertical="center" readingOrder="1"/>
    </xf>
    <xf numFmtId="0" fontId="7" fillId="32" borderId="24" xfId="0" applyFont="1" applyFill="1" applyBorder="1" applyAlignment="1">
      <alignment horizontal="center" textRotation="90"/>
    </xf>
    <xf numFmtId="0" fontId="7" fillId="32" borderId="29" xfId="0" applyFont="1" applyFill="1" applyBorder="1" applyAlignment="1">
      <alignment horizontal="center" textRotation="90" wrapText="1"/>
    </xf>
    <xf numFmtId="0" fontId="7" fillId="32" borderId="30" xfId="0" applyFont="1" applyFill="1" applyBorder="1" applyAlignment="1">
      <alignment horizontal="center" textRotation="90" wrapText="1"/>
    </xf>
    <xf numFmtId="0" fontId="7" fillId="32" borderId="31" xfId="0" applyFont="1" applyFill="1" applyBorder="1" applyAlignment="1">
      <alignment horizontal="center" textRotation="90" wrapText="1"/>
    </xf>
    <xf numFmtId="2" fontId="0" fillId="0" borderId="26" xfId="42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179" fontId="0" fillId="0" borderId="26" xfId="42" applyFont="1" applyFill="1" applyBorder="1" applyAlignment="1">
      <alignment horizontal="center" vertical="top" wrapText="1"/>
    </xf>
    <xf numFmtId="179" fontId="0" fillId="32" borderId="20" xfId="42" applyFont="1" applyFill="1" applyBorder="1" applyAlignment="1">
      <alignment horizontal="center" vertical="top" wrapText="1"/>
    </xf>
    <xf numFmtId="179" fontId="0" fillId="32" borderId="19" xfId="42" applyFont="1" applyFill="1" applyBorder="1" applyAlignment="1">
      <alignment horizontal="center" vertical="top" wrapText="1"/>
    </xf>
    <xf numFmtId="2" fontId="0" fillId="32" borderId="19" xfId="0" applyNumberFormat="1" applyFont="1" applyFill="1" applyBorder="1" applyAlignment="1">
      <alignment horizontal="right" vertical="top" wrapText="1"/>
    </xf>
    <xf numFmtId="179" fontId="0" fillId="32" borderId="19" xfId="42" applyFont="1" applyFill="1" applyBorder="1" applyAlignment="1">
      <alignment vertical="top" wrapText="1"/>
    </xf>
    <xf numFmtId="179" fontId="0" fillId="0" borderId="20" xfId="42" applyFont="1" applyBorder="1" applyAlignment="1">
      <alignment horizontal="center" vertical="top" wrapText="1"/>
    </xf>
    <xf numFmtId="179" fontId="0" fillId="0" borderId="19" xfId="42" applyFont="1" applyBorder="1" applyAlignment="1">
      <alignment horizontal="center" vertical="top" wrapText="1"/>
    </xf>
    <xf numFmtId="179" fontId="0" fillId="0" borderId="26" xfId="42" applyFont="1" applyBorder="1" applyAlignment="1">
      <alignment horizontal="center" vertical="top" wrapText="1"/>
    </xf>
    <xf numFmtId="0" fontId="18" fillId="32" borderId="0" xfId="0" applyFont="1" applyFill="1" applyAlignment="1">
      <alignment vertical="top" wrapText="1"/>
    </xf>
    <xf numFmtId="4" fontId="0" fillId="32" borderId="19" xfId="0" applyNumberFormat="1" applyFont="1" applyFill="1" applyBorder="1" applyAlignment="1">
      <alignment vertical="top" wrapText="1"/>
    </xf>
    <xf numFmtId="0" fontId="12" fillId="32" borderId="0" xfId="0" applyFont="1" applyFill="1" applyAlignment="1">
      <alignment vertical="top" wrapText="1"/>
    </xf>
    <xf numFmtId="179" fontId="12" fillId="32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24" xfId="0" applyFont="1" applyFill="1" applyBorder="1" applyAlignment="1">
      <alignment horizontal="center" textRotation="90"/>
    </xf>
    <xf numFmtId="0" fontId="7" fillId="0" borderId="25" xfId="0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textRotation="90" wrapText="1"/>
    </xf>
    <xf numFmtId="1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 horizontal="right"/>
      <protection/>
    </xf>
    <xf numFmtId="0" fontId="7" fillId="0" borderId="0" xfId="0" applyFont="1" applyFill="1" applyAlignment="1">
      <alignment horizontal="center"/>
    </xf>
    <xf numFmtId="179" fontId="11" fillId="0" borderId="0" xfId="42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readingOrder="1"/>
    </xf>
    <xf numFmtId="0" fontId="7" fillId="0" borderId="17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186" fontId="0" fillId="0" borderId="19" xfId="42" applyNumberFormat="1" applyFont="1" applyFill="1" applyBorder="1" applyAlignment="1">
      <alignment vertical="top" wrapText="1"/>
    </xf>
    <xf numFmtId="14" fontId="0" fillId="0" borderId="0" xfId="0" applyNumberFormat="1" applyFont="1" applyFill="1" applyAlignment="1">
      <alignment horizontal="left"/>
    </xf>
    <xf numFmtId="171" fontId="18" fillId="0" borderId="0" xfId="0" applyNumberFormat="1" applyFont="1" applyFill="1" applyAlignment="1">
      <alignment vertical="top" wrapText="1"/>
    </xf>
    <xf numFmtId="179" fontId="0" fillId="0" borderId="32" xfId="42" applyFont="1" applyFill="1" applyBorder="1" applyAlignment="1">
      <alignment horizontal="center" vertical="top" wrapText="1"/>
    </xf>
    <xf numFmtId="179" fontId="0" fillId="0" borderId="33" xfId="42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right" vertical="top" wrapText="1"/>
    </xf>
    <xf numFmtId="2" fontId="0" fillId="0" borderId="22" xfId="42" applyNumberFormat="1" applyFont="1" applyFill="1" applyBorder="1" applyAlignment="1">
      <alignment vertical="top" wrapText="1"/>
    </xf>
    <xf numFmtId="2" fontId="0" fillId="0" borderId="28" xfId="42" applyNumberFormat="1" applyFont="1" applyFill="1" applyBorder="1" applyAlignment="1">
      <alignment horizontal="center" vertical="top" wrapText="1"/>
    </xf>
    <xf numFmtId="179" fontId="23" fillId="0" borderId="19" xfId="42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2" fontId="23" fillId="0" borderId="19" xfId="0" applyNumberFormat="1" applyFont="1" applyFill="1" applyBorder="1" applyAlignment="1">
      <alignment horizontal="right" vertical="top" wrapText="1"/>
    </xf>
    <xf numFmtId="179" fontId="23" fillId="0" borderId="19" xfId="42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0" fillId="0" borderId="20" xfId="42" applyFont="1" applyFill="1" applyBorder="1" applyAlignment="1">
      <alignment horizontal="center" vertical="top" wrapText="1"/>
    </xf>
    <xf numFmtId="179" fontId="0" fillId="0" borderId="19" xfId="42" applyFont="1" applyFill="1" applyBorder="1" applyAlignment="1">
      <alignment horizontal="center" vertical="top" wrapText="1"/>
    </xf>
    <xf numFmtId="179" fontId="18" fillId="0" borderId="0" xfId="0" applyNumberFormat="1" applyFont="1" applyFill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1" fontId="7" fillId="32" borderId="34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32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  <xf numFmtId="0" fontId="0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>
      <alignment horizontal="center" vertical="top" wrapText="1"/>
    </xf>
    <xf numFmtId="179" fontId="0" fillId="0" borderId="36" xfId="42" applyFont="1" applyFill="1" applyBorder="1" applyAlignment="1">
      <alignment horizontal="center" vertical="top" wrapText="1"/>
    </xf>
    <xf numFmtId="2" fontId="0" fillId="0" borderId="36" xfId="42" applyNumberFormat="1" applyFont="1" applyFill="1" applyBorder="1" applyAlignment="1">
      <alignment horizontal="center" vertical="top" wrapText="1"/>
    </xf>
    <xf numFmtId="2" fontId="0" fillId="0" borderId="36" xfId="0" applyNumberFormat="1" applyFont="1" applyFill="1" applyBorder="1" applyAlignment="1">
      <alignment horizontal="right" vertical="top" wrapText="1"/>
    </xf>
    <xf numFmtId="2" fontId="0" fillId="0" borderId="36" xfId="42" applyNumberFormat="1" applyFont="1" applyFill="1" applyBorder="1" applyAlignment="1">
      <alignment vertical="top" wrapText="1"/>
    </xf>
    <xf numFmtId="179" fontId="0" fillId="0" borderId="37" xfId="42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left"/>
    </xf>
    <xf numFmtId="2" fontId="0" fillId="0" borderId="19" xfId="0" applyNumberFormat="1" applyFont="1" applyFill="1" applyBorder="1" applyAlignment="1">
      <alignment horizontal="right" vertical="top" wrapText="1"/>
    </xf>
    <xf numFmtId="179" fontId="0" fillId="0" borderId="19" xfId="42" applyFont="1" applyFill="1" applyBorder="1" applyAlignment="1">
      <alignment vertical="top" wrapText="1"/>
    </xf>
    <xf numFmtId="2" fontId="0" fillId="0" borderId="38" xfId="42" applyNumberFormat="1" applyFont="1" applyFill="1" applyBorder="1" applyAlignment="1">
      <alignment horizontal="center" vertical="top" wrapText="1"/>
    </xf>
    <xf numFmtId="186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33" xfId="42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right" vertical="top" wrapText="1"/>
    </xf>
    <xf numFmtId="2" fontId="0" fillId="0" borderId="39" xfId="42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4" fontId="0" fillId="0" borderId="19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171" fontId="12" fillId="0" borderId="0" xfId="0" applyNumberFormat="1" applyFont="1" applyFill="1" applyAlignment="1">
      <alignment vertical="top" wrapText="1"/>
    </xf>
    <xf numFmtId="179" fontId="0" fillId="0" borderId="33" xfId="42" applyFont="1" applyFill="1" applyBorder="1" applyAlignment="1">
      <alignment horizontal="center" vertical="top" wrapText="1"/>
    </xf>
    <xf numFmtId="179" fontId="0" fillId="0" borderId="38" xfId="42" applyFont="1" applyFill="1" applyBorder="1" applyAlignment="1">
      <alignment horizontal="center" vertical="top" wrapText="1"/>
    </xf>
    <xf numFmtId="179" fontId="0" fillId="0" borderId="38" xfId="42" applyFont="1" applyFill="1" applyBorder="1" applyAlignment="1">
      <alignment horizontal="center" vertical="top" wrapText="1"/>
    </xf>
    <xf numFmtId="179" fontId="23" fillId="0" borderId="33" xfId="42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/>
    </xf>
    <xf numFmtId="179" fontId="0" fillId="0" borderId="26" xfId="42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200" fontId="25" fillId="0" borderId="4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7" fillId="32" borderId="41" xfId="0" applyFont="1" applyFill="1" applyBorder="1" applyAlignment="1">
      <alignment horizontal="center" textRotation="90" wrapText="1"/>
    </xf>
    <xf numFmtId="0" fontId="0" fillId="32" borderId="42" xfId="0" applyFont="1" applyFill="1" applyBorder="1" applyAlignment="1">
      <alignment/>
    </xf>
    <xf numFmtId="179" fontId="0" fillId="32" borderId="43" xfId="42" applyFont="1" applyFill="1" applyBorder="1" applyAlignment="1">
      <alignment horizontal="center" vertical="top" wrapText="1"/>
    </xf>
    <xf numFmtId="179" fontId="0" fillId="32" borderId="38" xfId="42" applyFont="1" applyFill="1" applyBorder="1" applyAlignment="1">
      <alignment horizontal="center" vertical="top" wrapText="1"/>
    </xf>
    <xf numFmtId="179" fontId="0" fillId="32" borderId="38" xfId="42" applyFont="1" applyFill="1" applyBorder="1" applyAlignment="1">
      <alignment horizontal="center" vertical="top" wrapText="1"/>
    </xf>
    <xf numFmtId="179" fontId="0" fillId="32" borderId="41" xfId="42" applyFont="1" applyFill="1" applyBorder="1" applyAlignment="1">
      <alignment horizontal="center" vertical="top" wrapText="1"/>
    </xf>
    <xf numFmtId="186" fontId="25" fillId="0" borderId="13" xfId="0" applyNumberFormat="1" applyFont="1" applyFill="1" applyBorder="1" applyAlignment="1">
      <alignment horizontal="center" vertical="center"/>
    </xf>
    <xf numFmtId="186" fontId="25" fillId="0" borderId="14" xfId="0" applyNumberFormat="1" applyFont="1" applyFill="1" applyBorder="1" applyAlignment="1">
      <alignment horizontal="center" vertical="center"/>
    </xf>
    <xf numFmtId="186" fontId="25" fillId="0" borderId="15" xfId="0" applyNumberFormat="1" applyFont="1" applyFill="1" applyBorder="1" applyAlignment="1">
      <alignment horizontal="center" vertical="center"/>
    </xf>
    <xf numFmtId="179" fontId="7" fillId="32" borderId="44" xfId="0" applyNumberFormat="1" applyFont="1" applyFill="1" applyBorder="1" applyAlignment="1">
      <alignment horizontal="right"/>
    </xf>
    <xf numFmtId="14" fontId="0" fillId="32" borderId="45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44" xfId="0" applyFont="1" applyBorder="1" applyAlignment="1">
      <alignment/>
    </xf>
    <xf numFmtId="0" fontId="2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9" fontId="7" fillId="0" borderId="0" xfId="42" applyFont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51" xfId="0" applyNumberFormat="1" applyFont="1" applyBorder="1" applyAlignment="1">
      <alignment horizontal="center"/>
    </xf>
    <xf numFmtId="179" fontId="0" fillId="0" borderId="52" xfId="42" applyFont="1" applyBorder="1" applyAlignment="1">
      <alignment horizontal="center"/>
    </xf>
    <xf numFmtId="0" fontId="7" fillId="32" borderId="22" xfId="0" applyFont="1" applyFill="1" applyBorder="1" applyAlignment="1">
      <alignment horizontal="right" wrapText="1"/>
    </xf>
    <xf numFmtId="179" fontId="0" fillId="0" borderId="0" xfId="0" applyNumberFormat="1" applyFont="1" applyAlignment="1">
      <alignment/>
    </xf>
    <xf numFmtId="0" fontId="7" fillId="32" borderId="19" xfId="0" applyFont="1" applyFill="1" applyBorder="1" applyAlignment="1">
      <alignment horizontal="right" wrapText="1"/>
    </xf>
    <xf numFmtId="0" fontId="7" fillId="32" borderId="17" xfId="0" applyFont="1" applyFill="1" applyBorder="1" applyAlignment="1">
      <alignment horizontal="right" wrapText="1"/>
    </xf>
    <xf numFmtId="171" fontId="0" fillId="0" borderId="0" xfId="0" applyNumberFormat="1" applyFont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79" fontId="7" fillId="0" borderId="50" xfId="42" applyFont="1" applyBorder="1" applyAlignment="1">
      <alignment horizontal="right"/>
    </xf>
    <xf numFmtId="179" fontId="0" fillId="0" borderId="58" xfId="42" applyFont="1" applyBorder="1" applyAlignment="1">
      <alignment horizontal="right"/>
    </xf>
    <xf numFmtId="179" fontId="7" fillId="32" borderId="59" xfId="42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7" fillId="32" borderId="27" xfId="0" applyFont="1" applyFill="1" applyBorder="1" applyAlignment="1">
      <alignment horizontal="center"/>
    </xf>
    <xf numFmtId="0" fontId="7" fillId="32" borderId="60" xfId="0" applyFont="1" applyFill="1" applyBorder="1" applyAlignment="1">
      <alignment horizontal="center"/>
    </xf>
    <xf numFmtId="0" fontId="7" fillId="32" borderId="6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179" fontId="0" fillId="0" borderId="37" xfId="42" applyFont="1" applyFill="1" applyBorder="1" applyAlignment="1">
      <alignment horizontal="center"/>
    </xf>
    <xf numFmtId="179" fontId="0" fillId="0" borderId="35" xfId="42" applyFont="1" applyFill="1" applyBorder="1" applyAlignment="1">
      <alignment horizontal="center"/>
    </xf>
    <xf numFmtId="179" fontId="0" fillId="0" borderId="36" xfId="42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179" fontId="0" fillId="0" borderId="26" xfId="42" applyFont="1" applyFill="1" applyBorder="1" applyAlignment="1">
      <alignment vertical="top" wrapText="1"/>
    </xf>
    <xf numFmtId="171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2" borderId="20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right"/>
    </xf>
    <xf numFmtId="4" fontId="0" fillId="32" borderId="26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right"/>
    </xf>
    <xf numFmtId="4" fontId="0" fillId="32" borderId="18" xfId="0" applyNumberFormat="1" applyFont="1" applyFill="1" applyBorder="1" applyAlignment="1">
      <alignment horizontal="center"/>
    </xf>
    <xf numFmtId="0" fontId="7" fillId="32" borderId="60" xfId="0" applyFont="1" applyFill="1" applyBorder="1" applyAlignment="1">
      <alignment/>
    </xf>
    <xf numFmtId="0" fontId="7" fillId="32" borderId="60" xfId="0" applyFont="1" applyFill="1" applyBorder="1" applyAlignment="1">
      <alignment horizontal="right"/>
    </xf>
    <xf numFmtId="4" fontId="7" fillId="32" borderId="61" xfId="0" applyNumberFormat="1" applyFont="1" applyFill="1" applyBorder="1" applyAlignment="1">
      <alignment horizontal="center"/>
    </xf>
    <xf numFmtId="4" fontId="0" fillId="32" borderId="0" xfId="0" applyNumberFormat="1" applyFont="1" applyFill="1" applyAlignment="1">
      <alignment/>
    </xf>
    <xf numFmtId="179" fontId="7" fillId="32" borderId="44" xfId="0" applyNumberFormat="1" applyFont="1" applyFill="1" applyBorder="1" applyAlignment="1">
      <alignment/>
    </xf>
    <xf numFmtId="179" fontId="7" fillId="32" borderId="45" xfId="0" applyNumberFormat="1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30" xfId="0" applyFont="1" applyFill="1" applyBorder="1" applyAlignment="1">
      <alignment horizontal="right"/>
    </xf>
    <xf numFmtId="4" fontId="0" fillId="32" borderId="31" xfId="0" applyNumberFormat="1" applyFont="1" applyFill="1" applyBorder="1" applyAlignment="1">
      <alignment horizontal="center"/>
    </xf>
    <xf numFmtId="179" fontId="0" fillId="32" borderId="4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 wrapText="1"/>
    </xf>
    <xf numFmtId="2" fontId="0" fillId="0" borderId="43" xfId="42" applyNumberFormat="1" applyFont="1" applyFill="1" applyBorder="1" applyAlignment="1">
      <alignment horizontal="center" vertical="top" wrapText="1"/>
    </xf>
    <xf numFmtId="179" fontId="0" fillId="0" borderId="21" xfId="42" applyFont="1" applyFill="1" applyBorder="1" applyAlignment="1">
      <alignment horizontal="center" vertical="top" wrapText="1"/>
    </xf>
    <xf numFmtId="179" fontId="0" fillId="0" borderId="35" xfId="42" applyFont="1" applyFill="1" applyBorder="1" applyAlignment="1">
      <alignment horizontal="center" vertical="top" wrapText="1"/>
    </xf>
    <xf numFmtId="179" fontId="7" fillId="32" borderId="13" xfId="0" applyNumberFormat="1" applyFont="1" applyFill="1" applyBorder="1" applyAlignment="1">
      <alignment vertical="top" wrapText="1"/>
    </xf>
    <xf numFmtId="179" fontId="7" fillId="32" borderId="14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left" vertical="top" wrapText="1"/>
    </xf>
    <xf numFmtId="179" fontId="0" fillId="0" borderId="29" xfId="42" applyFont="1" applyFill="1" applyBorder="1" applyAlignment="1">
      <alignment horizontal="center" vertical="top" wrapText="1"/>
    </xf>
    <xf numFmtId="179" fontId="0" fillId="0" borderId="30" xfId="42" applyFont="1" applyFill="1" applyBorder="1" applyAlignment="1">
      <alignment horizontal="center" vertical="top" wrapText="1"/>
    </xf>
    <xf numFmtId="179" fontId="0" fillId="0" borderId="31" xfId="42" applyFont="1" applyFill="1" applyBorder="1" applyAlignment="1">
      <alignment horizontal="center" vertical="top" wrapText="1"/>
    </xf>
    <xf numFmtId="0" fontId="0" fillId="32" borderId="27" xfId="0" applyFont="1" applyFill="1" applyBorder="1" applyAlignment="1">
      <alignment vertical="top" wrapText="1"/>
    </xf>
    <xf numFmtId="179" fontId="7" fillId="32" borderId="27" xfId="0" applyNumberFormat="1" applyFont="1" applyFill="1" applyBorder="1" applyAlignment="1">
      <alignment vertical="top" wrapText="1"/>
    </xf>
    <xf numFmtId="179" fontId="7" fillId="32" borderId="60" xfId="0" applyNumberFormat="1" applyFont="1" applyFill="1" applyBorder="1" applyAlignment="1">
      <alignment vertical="top" wrapText="1"/>
    </xf>
    <xf numFmtId="179" fontId="7" fillId="32" borderId="61" xfId="0" applyNumberFormat="1" applyFont="1" applyFill="1" applyBorder="1" applyAlignment="1">
      <alignment vertical="top" wrapText="1"/>
    </xf>
    <xf numFmtId="0" fontId="0" fillId="32" borderId="34" xfId="0" applyFont="1" applyFill="1" applyBorder="1" applyAlignment="1">
      <alignment/>
    </xf>
    <xf numFmtId="0" fontId="7" fillId="32" borderId="62" xfId="0" applyFont="1" applyFill="1" applyBorder="1" applyAlignment="1">
      <alignment horizontal="center" textRotation="90"/>
    </xf>
    <xf numFmtId="179" fontId="0" fillId="0" borderId="63" xfId="42" applyFont="1" applyFill="1" applyBorder="1" applyAlignment="1">
      <alignment horizontal="center" vertical="top" wrapText="1"/>
    </xf>
    <xf numFmtId="179" fontId="0" fillId="0" borderId="63" xfId="42" applyFont="1" applyFill="1" applyBorder="1" applyAlignment="1">
      <alignment horizontal="center" vertical="top" wrapText="1"/>
    </xf>
    <xf numFmtId="2" fontId="0" fillId="0" borderId="37" xfId="42" applyNumberFormat="1" applyFont="1" applyFill="1" applyBorder="1" applyAlignment="1">
      <alignment horizontal="center" vertical="top" wrapText="1"/>
    </xf>
    <xf numFmtId="179" fontId="0" fillId="0" borderId="16" xfId="42" applyFont="1" applyFill="1" applyBorder="1" applyAlignment="1">
      <alignment horizontal="center" vertical="top" wrapText="1"/>
    </xf>
    <xf numFmtId="179" fontId="0" fillId="0" borderId="17" xfId="42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vertical="top" wrapText="1"/>
    </xf>
    <xf numFmtId="179" fontId="0" fillId="0" borderId="18" xfId="42" applyFont="1" applyFill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center" vertical="top" wrapText="1"/>
    </xf>
    <xf numFmtId="1" fontId="24" fillId="0" borderId="38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right" vertical="top" wrapText="1"/>
    </xf>
    <xf numFmtId="0" fontId="7" fillId="0" borderId="36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1" fontId="7" fillId="32" borderId="64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179" fontId="0" fillId="0" borderId="28" xfId="42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right" vertical="top" wrapText="1"/>
    </xf>
    <xf numFmtId="179" fontId="0" fillId="0" borderId="43" xfId="42" applyFont="1" applyFill="1" applyBorder="1" applyAlignment="1">
      <alignment horizontal="center" vertical="top" wrapText="1"/>
    </xf>
    <xf numFmtId="179" fontId="0" fillId="0" borderId="21" xfId="42" applyFont="1" applyFill="1" applyBorder="1" applyAlignment="1">
      <alignment horizontal="center" vertical="top" wrapText="1"/>
    </xf>
    <xf numFmtId="179" fontId="0" fillId="0" borderId="22" xfId="42" applyFont="1" applyFill="1" applyBorder="1" applyAlignment="1">
      <alignment horizontal="center" vertical="top" wrapText="1"/>
    </xf>
    <xf numFmtId="179" fontId="0" fillId="0" borderId="28" xfId="42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179" fontId="0" fillId="0" borderId="18" xfId="42" applyFont="1" applyFill="1" applyBorder="1" applyAlignment="1">
      <alignment horizontal="center" vertical="center"/>
    </xf>
    <xf numFmtId="2" fontId="0" fillId="0" borderId="17" xfId="42" applyNumberFormat="1" applyFont="1" applyFill="1" applyBorder="1" applyAlignment="1">
      <alignment vertical="top" wrapText="1"/>
    </xf>
    <xf numFmtId="2" fontId="0" fillId="0" borderId="41" xfId="42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top" wrapText="1"/>
    </xf>
    <xf numFmtId="1" fontId="16" fillId="0" borderId="65" xfId="0" applyNumberFormat="1" applyFont="1" applyFill="1" applyBorder="1" applyAlignment="1">
      <alignment horizontal="center" vertical="top" wrapText="1"/>
    </xf>
    <xf numFmtId="179" fontId="0" fillId="0" borderId="43" xfId="42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179" fontId="0" fillId="32" borderId="44" xfId="0" applyNumberFormat="1" applyFont="1" applyFill="1" applyBorder="1" applyAlignment="1">
      <alignment/>
    </xf>
    <xf numFmtId="2" fontId="0" fillId="0" borderId="20" xfId="42" applyNumberFormat="1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/>
    </xf>
    <xf numFmtId="179" fontId="7" fillId="32" borderId="13" xfId="0" applyNumberFormat="1" applyFont="1" applyFill="1" applyBorder="1" applyAlignment="1">
      <alignment/>
    </xf>
    <xf numFmtId="179" fontId="7" fillId="32" borderId="14" xfId="0" applyNumberFormat="1" applyFont="1" applyFill="1" applyBorder="1" applyAlignment="1">
      <alignment/>
    </xf>
    <xf numFmtId="179" fontId="7" fillId="32" borderId="15" xfId="0" applyNumberFormat="1" applyFont="1" applyFill="1" applyBorder="1" applyAlignment="1">
      <alignment/>
    </xf>
    <xf numFmtId="0" fontId="7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43" xfId="0" applyNumberFormat="1" applyFont="1" applyFill="1" applyBorder="1" applyAlignment="1" applyProtection="1">
      <alignment horizontal="center" vertical="top" wrapText="1"/>
      <protection/>
    </xf>
    <xf numFmtId="186" fontId="0" fillId="0" borderId="22" xfId="42" applyNumberFormat="1" applyFont="1" applyFill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vertical="top" wrapText="1"/>
    </xf>
    <xf numFmtId="0" fontId="7" fillId="32" borderId="42" xfId="0" applyFont="1" applyFill="1" applyBorder="1" applyAlignment="1">
      <alignment horizontal="center" textRotation="90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9" xfId="0" applyFont="1" applyBorder="1" applyAlignment="1">
      <alignment wrapText="1"/>
    </xf>
    <xf numFmtId="179" fontId="7" fillId="0" borderId="44" xfId="0" applyNumberFormat="1" applyFont="1" applyFill="1" applyBorder="1" applyAlignment="1">
      <alignment/>
    </xf>
    <xf numFmtId="14" fontId="0" fillId="0" borderId="45" xfId="0" applyNumberFormat="1" applyFont="1" applyFill="1" applyBorder="1" applyAlignment="1">
      <alignment horizontal="right"/>
    </xf>
    <xf numFmtId="0" fontId="7" fillId="0" borderId="66" xfId="0" applyFont="1" applyFill="1" applyBorder="1" applyAlignment="1">
      <alignment horizontal="center" textRotation="90" wrapText="1"/>
    </xf>
    <xf numFmtId="1" fontId="7" fillId="0" borderId="64" xfId="0" applyNumberFormat="1" applyFont="1" applyFill="1" applyBorder="1" applyAlignment="1">
      <alignment horizontal="center"/>
    </xf>
    <xf numFmtId="2" fontId="0" fillId="0" borderId="32" xfId="42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/>
    </xf>
    <xf numFmtId="179" fontId="0" fillId="0" borderId="26" xfId="42" applyFont="1" applyFill="1" applyBorder="1" applyAlignment="1">
      <alignment horizontal="center" vertical="top"/>
    </xf>
    <xf numFmtId="0" fontId="7" fillId="0" borderId="65" xfId="0" applyFont="1" applyFill="1" applyBorder="1" applyAlignment="1">
      <alignment horizontal="center" textRotation="90" wrapText="1"/>
    </xf>
    <xf numFmtId="1" fontId="7" fillId="0" borderId="3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textRotation="90" wrapText="1"/>
    </xf>
    <xf numFmtId="179" fontId="7" fillId="0" borderId="13" xfId="0" applyNumberFormat="1" applyFont="1" applyFill="1" applyBorder="1" applyAlignment="1">
      <alignment/>
    </xf>
    <xf numFmtId="179" fontId="7" fillId="0" borderId="14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top"/>
    </xf>
    <xf numFmtId="179" fontId="0" fillId="0" borderId="28" xfId="42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left" vertical="top" wrapText="1"/>
    </xf>
    <xf numFmtId="2" fontId="23" fillId="0" borderId="19" xfId="0" applyNumberFormat="1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right" vertical="top" wrapText="1"/>
    </xf>
    <xf numFmtId="0" fontId="21" fillId="0" borderId="19" xfId="0" applyFont="1" applyBorder="1" applyAlignment="1">
      <alignment horizontal="right" vertical="top" wrapText="1"/>
    </xf>
    <xf numFmtId="0" fontId="21" fillId="0" borderId="19" xfId="0" applyFont="1" applyFill="1" applyBorder="1" applyAlignment="1">
      <alignment horizontal="left" vertical="top"/>
    </xf>
    <xf numFmtId="179" fontId="23" fillId="0" borderId="19" xfId="42" applyFont="1" applyFill="1" applyBorder="1" applyAlignment="1">
      <alignment vertical="top"/>
    </xf>
    <xf numFmtId="0" fontId="21" fillId="0" borderId="19" xfId="0" applyFont="1" applyBorder="1" applyAlignment="1">
      <alignment horizontal="left" vertical="top" wrapText="1"/>
    </xf>
    <xf numFmtId="0" fontId="21" fillId="0" borderId="19" xfId="0" applyFont="1" applyFill="1" applyBorder="1" applyAlignment="1">
      <alignment horizontal="right" vertical="top"/>
    </xf>
    <xf numFmtId="179" fontId="0" fillId="0" borderId="26" xfId="42" applyFont="1" applyFill="1" applyBorder="1" applyAlignment="1">
      <alignment vertical="top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top" wrapText="1"/>
    </xf>
    <xf numFmtId="179" fontId="0" fillId="0" borderId="31" xfId="42" applyFont="1" applyFill="1" applyBorder="1" applyAlignment="1">
      <alignment horizontal="center" vertical="top" wrapText="1"/>
    </xf>
    <xf numFmtId="179" fontId="0" fillId="0" borderId="29" xfId="42" applyFont="1" applyFill="1" applyBorder="1" applyAlignment="1">
      <alignment horizontal="center" vertical="top" wrapText="1"/>
    </xf>
    <xf numFmtId="179" fontId="0" fillId="0" borderId="30" xfId="42" applyFont="1" applyFill="1" applyBorder="1" applyAlignment="1">
      <alignment horizontal="center" vertical="top" wrapText="1"/>
    </xf>
    <xf numFmtId="179" fontId="0" fillId="0" borderId="31" xfId="42" applyFont="1" applyFill="1" applyBorder="1" applyAlignment="1">
      <alignment vertical="top" wrapText="1"/>
    </xf>
    <xf numFmtId="0" fontId="0" fillId="32" borderId="27" xfId="0" applyFont="1" applyFill="1" applyBorder="1" applyAlignment="1">
      <alignment/>
    </xf>
    <xf numFmtId="0" fontId="0" fillId="32" borderId="60" xfId="0" applyFont="1" applyFill="1" applyBorder="1" applyAlignment="1">
      <alignment/>
    </xf>
    <xf numFmtId="4" fontId="7" fillId="32" borderId="27" xfId="0" applyNumberFormat="1" applyFont="1" applyFill="1" applyBorder="1" applyAlignment="1">
      <alignment horizontal="center"/>
    </xf>
    <xf numFmtId="4" fontId="7" fillId="32" borderId="60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79" fontId="0" fillId="0" borderId="52" xfId="42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center" vertical="top" wrapText="1"/>
    </xf>
    <xf numFmtId="0" fontId="0" fillId="32" borderId="30" xfId="0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top" wrapText="1"/>
    </xf>
    <xf numFmtId="0" fontId="0" fillId="32" borderId="26" xfId="0" applyFont="1" applyFill="1" applyBorder="1" applyAlignment="1">
      <alignment horizontal="center" vertical="top" wrapText="1"/>
    </xf>
    <xf numFmtId="0" fontId="0" fillId="32" borderId="31" xfId="0" applyFont="1" applyFill="1" applyBorder="1" applyAlignment="1">
      <alignment horizontal="center" vertical="top" wrapText="1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43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right"/>
    </xf>
    <xf numFmtId="0" fontId="8" fillId="32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1 2" xfId="60"/>
    <cellStyle name="Normal 2" xfId="61"/>
    <cellStyle name="Normal 2 2 2" xfId="62"/>
    <cellStyle name="Normal 3" xfId="63"/>
    <cellStyle name="Normal 6" xfId="64"/>
    <cellStyle name="Normal 9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140625" style="4" customWidth="1"/>
    <col min="2" max="2" width="50.7109375" style="4" customWidth="1"/>
    <col min="3" max="3" width="29.28125" style="4" customWidth="1"/>
    <col min="4" max="4" width="9.140625" style="4" customWidth="1"/>
    <col min="5" max="5" width="11.8515625" style="4" bestFit="1" customWidth="1"/>
    <col min="6" max="16384" width="9.140625" style="4" customWidth="1"/>
  </cols>
  <sheetData>
    <row r="2" ht="15.75">
      <c r="C2" s="225" t="s">
        <v>247</v>
      </c>
    </row>
    <row r="4" ht="12.75">
      <c r="C4" s="226"/>
    </row>
    <row r="5" ht="14.25">
      <c r="C5" s="227" t="s">
        <v>248</v>
      </c>
    </row>
    <row r="6" ht="12.75">
      <c r="C6" s="228"/>
    </row>
    <row r="7" ht="12.75">
      <c r="C7" s="228"/>
    </row>
    <row r="8" ht="12.75">
      <c r="C8" s="228"/>
    </row>
    <row r="9" ht="12.75">
      <c r="C9" s="229" t="s">
        <v>264</v>
      </c>
    </row>
    <row r="11" spans="1:3" ht="20.25" customHeight="1">
      <c r="A11" s="416" t="s">
        <v>249</v>
      </c>
      <c r="B11" s="416"/>
      <c r="C11" s="416"/>
    </row>
    <row r="13" ht="12.75">
      <c r="A13" s="4" t="s">
        <v>242</v>
      </c>
    </row>
    <row r="14" spans="1:3" ht="28.5" customHeight="1">
      <c r="A14" s="417" t="s">
        <v>243</v>
      </c>
      <c r="B14" s="418"/>
      <c r="C14" s="418"/>
    </row>
    <row r="15" spans="1:3" ht="12.75">
      <c r="A15" s="3" t="s">
        <v>241</v>
      </c>
      <c r="C15" s="5"/>
    </row>
    <row r="16" spans="1:3" ht="12.75">
      <c r="A16" s="3" t="s">
        <v>246</v>
      </c>
      <c r="C16" s="5"/>
    </row>
    <row r="17" spans="1:10" ht="15.75">
      <c r="A17" s="230"/>
      <c r="C17" s="231" t="s">
        <v>265</v>
      </c>
      <c r="G17" s="232"/>
      <c r="J17" s="233"/>
    </row>
    <row r="19" ht="13.5" thickBot="1"/>
    <row r="20" spans="1:3" ht="12.75">
      <c r="A20" s="247"/>
      <c r="B20" s="256"/>
      <c r="C20" s="234"/>
    </row>
    <row r="21" spans="1:3" ht="12.75">
      <c r="A21" s="248" t="s">
        <v>2</v>
      </c>
      <c r="B21" s="257" t="s">
        <v>250</v>
      </c>
      <c r="C21" s="235" t="s">
        <v>251</v>
      </c>
    </row>
    <row r="22" spans="1:3" ht="13.5" thickBot="1">
      <c r="A22" s="249"/>
      <c r="B22" s="258"/>
      <c r="C22" s="236"/>
    </row>
    <row r="23" spans="1:3" ht="12.75">
      <c r="A23" s="237"/>
      <c r="B23" s="259"/>
      <c r="C23" s="238"/>
    </row>
    <row r="24" spans="1:3" s="239" customFormat="1" ht="25.5">
      <c r="A24" s="419">
        <v>1</v>
      </c>
      <c r="B24" s="414" t="s">
        <v>266</v>
      </c>
      <c r="C24" s="421"/>
    </row>
    <row r="25" spans="1:3" s="239" customFormat="1" ht="12.75">
      <c r="A25" s="420"/>
      <c r="B25" s="415" t="s">
        <v>278</v>
      </c>
      <c r="C25" s="422"/>
    </row>
    <row r="26" spans="1:3" ht="13.5" thickBot="1">
      <c r="A26" s="240"/>
      <c r="B26" s="257"/>
      <c r="C26" s="241"/>
    </row>
    <row r="27" spans="1:5" s="5" customFormat="1" ht="12.75">
      <c r="A27" s="250"/>
      <c r="B27" s="242" t="s">
        <v>252</v>
      </c>
      <c r="C27" s="253"/>
      <c r="E27" s="243"/>
    </row>
    <row r="28" spans="1:3" ht="12.75">
      <c r="A28" s="251"/>
      <c r="B28" s="244" t="s">
        <v>267</v>
      </c>
      <c r="C28" s="254"/>
    </row>
    <row r="29" spans="1:3" ht="13.5" thickBot="1">
      <c r="A29" s="252"/>
      <c r="B29" s="245" t="s">
        <v>270</v>
      </c>
      <c r="C29" s="255"/>
    </row>
    <row r="30" ht="12.75">
      <c r="E30" s="243"/>
    </row>
    <row r="32" spans="1:3" ht="12.75">
      <c r="A32" s="4" t="s">
        <v>268</v>
      </c>
      <c r="C32" s="246"/>
    </row>
    <row r="33" ht="12.75">
      <c r="A33" s="4" t="s">
        <v>269</v>
      </c>
    </row>
  </sheetData>
  <sheetProtection/>
  <mergeCells count="4">
    <mergeCell ref="A11:C11"/>
    <mergeCell ref="A14:C14"/>
    <mergeCell ref="A24:A25"/>
    <mergeCell ref="C24:C25"/>
  </mergeCells>
  <printOptions horizontalCentered="1"/>
  <pageMargins left="0.984251968503937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6.421875" style="1" customWidth="1"/>
    <col min="2" max="2" width="6.57421875" style="1" customWidth="1"/>
    <col min="3" max="3" width="49.28125" style="1" customWidth="1"/>
    <col min="4" max="4" width="11.421875" style="1" customWidth="1"/>
    <col min="5" max="5" width="10.28125" style="1" customWidth="1"/>
    <col min="6" max="6" width="16.140625" style="1" customWidth="1"/>
    <col min="7" max="7" width="11.57421875" style="1" customWidth="1"/>
    <col min="8" max="8" width="13.28125" style="1" customWidth="1"/>
    <col min="9" max="9" width="11.28125" style="1" bestFit="1" customWidth="1"/>
    <col min="10" max="11" width="9.140625" style="1" customWidth="1"/>
    <col min="12" max="12" width="10.140625" style="1" bestFit="1" customWidth="1"/>
    <col min="13" max="16384" width="9.140625" style="1" customWidth="1"/>
  </cols>
  <sheetData>
    <row r="1" spans="1:8" ht="20.25" customHeight="1">
      <c r="A1" s="423" t="s">
        <v>271</v>
      </c>
      <c r="B1" s="423"/>
      <c r="C1" s="423"/>
      <c r="D1" s="423"/>
      <c r="E1" s="423"/>
      <c r="F1" s="423"/>
      <c r="G1" s="423"/>
      <c r="H1" s="423"/>
    </row>
    <row r="2" ht="12.75">
      <c r="C2" s="33"/>
    </row>
    <row r="3" s="4" customFormat="1" ht="12.75">
      <c r="A3" s="4" t="s">
        <v>242</v>
      </c>
    </row>
    <row r="4" spans="1:3" s="4" customFormat="1" ht="12.75">
      <c r="A4" s="3" t="s">
        <v>243</v>
      </c>
      <c r="C4" s="5"/>
    </row>
    <row r="5" spans="1:3" s="4" customFormat="1" ht="12.75">
      <c r="A5" s="3" t="s">
        <v>241</v>
      </c>
      <c r="C5" s="5"/>
    </row>
    <row r="6" spans="1:3" s="4" customFormat="1" ht="12.75">
      <c r="A6" s="3" t="s">
        <v>246</v>
      </c>
      <c r="C6" s="5"/>
    </row>
    <row r="7" spans="3:8" ht="12.75">
      <c r="C7" s="33"/>
      <c r="G7" s="7" t="s">
        <v>253</v>
      </c>
      <c r="H7" s="288"/>
    </row>
    <row r="8" spans="3:8" ht="12.75">
      <c r="C8" s="33"/>
      <c r="G8" s="7" t="s">
        <v>254</v>
      </c>
      <c r="H8" s="289"/>
    </row>
    <row r="9" spans="3:8" ht="12.75">
      <c r="C9" s="33"/>
      <c r="G9" s="9" t="s">
        <v>272</v>
      </c>
      <c r="H9" s="224"/>
    </row>
    <row r="10" ht="13.5" thickBot="1"/>
    <row r="11" spans="1:8" ht="12.75">
      <c r="A11" s="424" t="s">
        <v>2</v>
      </c>
      <c r="B11" s="427" t="s">
        <v>255</v>
      </c>
      <c r="C11" s="430" t="s">
        <v>256</v>
      </c>
      <c r="D11" s="433" t="s">
        <v>257</v>
      </c>
      <c r="E11" s="436" t="s">
        <v>258</v>
      </c>
      <c r="F11" s="437"/>
      <c r="G11" s="437"/>
      <c r="H11" s="438" t="s">
        <v>259</v>
      </c>
    </row>
    <row r="12" spans="1:8" ht="12.75">
      <c r="A12" s="425" t="s">
        <v>2</v>
      </c>
      <c r="B12" s="428"/>
      <c r="C12" s="431"/>
      <c r="D12" s="434"/>
      <c r="E12" s="441" t="s">
        <v>12</v>
      </c>
      <c r="F12" s="428" t="s">
        <v>260</v>
      </c>
      <c r="G12" s="428" t="s">
        <v>13</v>
      </c>
      <c r="H12" s="439"/>
    </row>
    <row r="13" spans="1:8" ht="13.5" thickBot="1">
      <c r="A13" s="426"/>
      <c r="B13" s="429"/>
      <c r="C13" s="432"/>
      <c r="D13" s="435"/>
      <c r="E13" s="442"/>
      <c r="F13" s="429"/>
      <c r="G13" s="429"/>
      <c r="H13" s="440"/>
    </row>
    <row r="14" spans="1:8" ht="13.5" thickBot="1">
      <c r="A14" s="260">
        <v>1</v>
      </c>
      <c r="B14" s="261">
        <v>2</v>
      </c>
      <c r="C14" s="261">
        <v>3</v>
      </c>
      <c r="D14" s="262">
        <v>4</v>
      </c>
      <c r="E14" s="260">
        <v>5</v>
      </c>
      <c r="F14" s="261">
        <v>6</v>
      </c>
      <c r="G14" s="261">
        <v>7</v>
      </c>
      <c r="H14" s="262">
        <v>8</v>
      </c>
    </row>
    <row r="15" spans="1:8" s="53" customFormat="1" ht="12.75">
      <c r="A15" s="263">
        <v>1</v>
      </c>
      <c r="B15" s="264">
        <v>1</v>
      </c>
      <c r="C15" s="265" t="s">
        <v>62</v>
      </c>
      <c r="D15" s="266"/>
      <c r="E15" s="267"/>
      <c r="F15" s="268"/>
      <c r="G15" s="268"/>
      <c r="H15" s="266"/>
    </row>
    <row r="16" spans="1:9" s="273" customFormat="1" ht="12.75" customHeight="1">
      <c r="A16" s="269">
        <v>2</v>
      </c>
      <c r="B16" s="270">
        <v>2</v>
      </c>
      <c r="C16" s="195" t="s">
        <v>261</v>
      </c>
      <c r="D16" s="51"/>
      <c r="E16" s="67"/>
      <c r="F16" s="49"/>
      <c r="G16" s="49"/>
      <c r="H16" s="271"/>
      <c r="I16" s="272"/>
    </row>
    <row r="17" spans="1:9" s="273" customFormat="1" ht="12.75" customHeight="1">
      <c r="A17" s="211">
        <v>3</v>
      </c>
      <c r="B17" s="101">
        <v>3</v>
      </c>
      <c r="C17" s="195" t="s">
        <v>238</v>
      </c>
      <c r="D17" s="51"/>
      <c r="E17" s="67"/>
      <c r="F17" s="49"/>
      <c r="G17" s="49"/>
      <c r="H17" s="271"/>
      <c r="I17" s="272"/>
    </row>
    <row r="18" spans="1:9" s="273" customFormat="1" ht="12.75" customHeight="1">
      <c r="A18" s="211">
        <v>4</v>
      </c>
      <c r="B18" s="101">
        <v>4</v>
      </c>
      <c r="C18" s="195" t="s">
        <v>42</v>
      </c>
      <c r="D18" s="406"/>
      <c r="E18" s="407"/>
      <c r="F18" s="408"/>
      <c r="G18" s="408"/>
      <c r="H18" s="409"/>
      <c r="I18" s="272"/>
    </row>
    <row r="19" spans="1:9" s="273" customFormat="1" ht="12.75" customHeight="1" thickBot="1">
      <c r="A19" s="404">
        <v>5</v>
      </c>
      <c r="B19" s="405">
        <v>5</v>
      </c>
      <c r="C19" s="302" t="s">
        <v>279</v>
      </c>
      <c r="D19" s="406"/>
      <c r="E19" s="407"/>
      <c r="F19" s="408"/>
      <c r="G19" s="408"/>
      <c r="H19" s="409"/>
      <c r="I19" s="272"/>
    </row>
    <row r="20" spans="1:8" ht="15" customHeight="1" thickBot="1">
      <c r="A20" s="410"/>
      <c r="B20" s="411"/>
      <c r="C20" s="285" t="s">
        <v>262</v>
      </c>
      <c r="D20" s="286"/>
      <c r="E20" s="412"/>
      <c r="F20" s="413"/>
      <c r="G20" s="413"/>
      <c r="H20" s="286"/>
    </row>
    <row r="21" spans="1:8" ht="15" customHeight="1">
      <c r="A21" s="274"/>
      <c r="B21" s="275"/>
      <c r="C21" s="276" t="s">
        <v>274</v>
      </c>
      <c r="D21" s="277"/>
      <c r="E21" s="278"/>
      <c r="F21" s="278"/>
      <c r="G21" s="278"/>
      <c r="H21" s="279"/>
    </row>
    <row r="22" spans="1:8" ht="15" customHeight="1">
      <c r="A22" s="290"/>
      <c r="B22" s="291"/>
      <c r="C22" s="292" t="s">
        <v>273</v>
      </c>
      <c r="D22" s="293"/>
      <c r="E22" s="278"/>
      <c r="F22" s="278"/>
      <c r="G22" s="278"/>
      <c r="H22" s="279"/>
    </row>
    <row r="23" spans="1:6" ht="15" customHeight="1" thickBot="1">
      <c r="A23" s="280"/>
      <c r="B23" s="281"/>
      <c r="C23" s="282" t="s">
        <v>275</v>
      </c>
      <c r="D23" s="283"/>
      <c r="F23" s="8"/>
    </row>
    <row r="24" spans="1:4" s="33" customFormat="1" ht="15" customHeight="1" thickBot="1">
      <c r="A24" s="56"/>
      <c r="B24" s="284"/>
      <c r="C24" s="285" t="s">
        <v>263</v>
      </c>
      <c r="D24" s="286"/>
    </row>
    <row r="25" ht="12.75">
      <c r="F25" s="8"/>
    </row>
    <row r="27" spans="1:8" ht="12.75">
      <c r="A27" s="4" t="s">
        <v>268</v>
      </c>
      <c r="B27" s="4"/>
      <c r="C27" s="4"/>
      <c r="E27" s="4" t="s">
        <v>276</v>
      </c>
      <c r="F27" s="31"/>
      <c r="G27" s="79"/>
      <c r="H27" s="32"/>
    </row>
    <row r="28" spans="1:12" ht="16.5" customHeight="1">
      <c r="A28" s="4" t="s">
        <v>269</v>
      </c>
      <c r="B28" s="4"/>
      <c r="C28" s="4"/>
      <c r="E28" s="4" t="s">
        <v>269</v>
      </c>
      <c r="L28" s="287"/>
    </row>
  </sheetData>
  <sheetProtection/>
  <mergeCells count="10">
    <mergeCell ref="A1:H1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10" sqref="A10"/>
    </sheetView>
  </sheetViews>
  <sheetFormatPr defaultColWidth="9.57421875" defaultRowHeight="12.75" outlineLevelCol="1"/>
  <cols>
    <col min="1" max="1" width="3.421875" style="1" customWidth="1"/>
    <col min="2" max="2" width="39.8515625" style="1" customWidth="1"/>
    <col min="3" max="3" width="6.57421875" style="1" customWidth="1"/>
    <col min="4" max="4" width="10.00390625" style="1" customWidth="1"/>
    <col min="5" max="5" width="5.421875" style="1" customWidth="1"/>
    <col min="6" max="6" width="5.57421875" style="1" customWidth="1"/>
    <col min="7" max="7" width="5.421875" style="1" customWidth="1" outlineLevel="1"/>
    <col min="8" max="8" width="7.00390625" style="1" customWidth="1"/>
    <col min="9" max="9" width="6.57421875" style="1" customWidth="1"/>
    <col min="10" max="10" width="6.7109375" style="1" customWidth="1"/>
    <col min="11" max="11" width="10.140625" style="1" customWidth="1"/>
    <col min="12" max="12" width="10.7109375" style="1" customWidth="1"/>
    <col min="13" max="13" width="9.140625" style="1" customWidth="1"/>
    <col min="14" max="14" width="12.00390625" style="1" customWidth="1"/>
    <col min="15" max="15" width="10.00390625" style="1" customWidth="1"/>
    <col min="16" max="16" width="12.00390625" style="1" customWidth="1" outlineLevel="1"/>
    <col min="17" max="21" width="9.57421875" style="1" customWidth="1"/>
    <col min="22" max="23" width="9.57421875" style="1" hidden="1" customWidth="1" outlineLevel="1"/>
    <col min="24" max="24" width="9.57421875" style="1" customWidth="1" collapsed="1"/>
    <col min="25" max="28" width="9.57421875" style="1" customWidth="1"/>
    <col min="29" max="30" width="9.57421875" style="1" hidden="1" customWidth="1" outlineLevel="1"/>
    <col min="31" max="31" width="9.57421875" style="1" customWidth="1" collapsed="1"/>
    <col min="32" max="16384" width="9.57421875" style="1" customWidth="1"/>
  </cols>
  <sheetData>
    <row r="1" spans="1:15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5">
      <c r="A2" s="443" t="s">
        <v>62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="4" customFormat="1" ht="12.75">
      <c r="A4" s="4" t="s">
        <v>242</v>
      </c>
    </row>
    <row r="5" spans="1:2" s="4" customFormat="1" ht="12.75">
      <c r="A5" s="3" t="s">
        <v>243</v>
      </c>
      <c r="B5" s="5"/>
    </row>
    <row r="6" spans="1:2" s="4" customFormat="1" ht="12.75">
      <c r="A6" s="3" t="s">
        <v>241</v>
      </c>
      <c r="B6" s="5"/>
    </row>
    <row r="7" spans="1:2" s="4" customFormat="1" ht="12.75">
      <c r="A7" s="3" t="s">
        <v>246</v>
      </c>
      <c r="B7" s="5"/>
    </row>
    <row r="8" s="4" customFormat="1" ht="12.75">
      <c r="A8" s="3"/>
    </row>
    <row r="9" spans="3:15" ht="12.75" customHeight="1">
      <c r="C9" s="37"/>
      <c r="F9" s="2"/>
      <c r="N9" s="7" t="s">
        <v>16</v>
      </c>
      <c r="O9" s="223"/>
    </row>
    <row r="10" spans="1:15" ht="12.75" customHeight="1">
      <c r="A10" s="1" t="s">
        <v>245</v>
      </c>
      <c r="C10" s="37"/>
      <c r="F10" s="2"/>
      <c r="N10" s="9" t="s">
        <v>10</v>
      </c>
      <c r="O10" s="224"/>
    </row>
    <row r="11" spans="3:15" ht="15.75" thickBot="1">
      <c r="C11" s="37"/>
      <c r="E11" s="69"/>
      <c r="F11" s="70"/>
      <c r="L11" s="10"/>
      <c r="O11" s="38"/>
    </row>
    <row r="12" spans="1:15" ht="12.75">
      <c r="A12" s="12"/>
      <c r="B12" s="13"/>
      <c r="C12" s="13"/>
      <c r="D12" s="14"/>
      <c r="E12" s="444" t="s">
        <v>1</v>
      </c>
      <c r="F12" s="445"/>
      <c r="G12" s="445"/>
      <c r="H12" s="445"/>
      <c r="I12" s="445"/>
      <c r="J12" s="446"/>
      <c r="K12" s="444" t="s">
        <v>37</v>
      </c>
      <c r="L12" s="445"/>
      <c r="M12" s="445"/>
      <c r="N12" s="445"/>
      <c r="O12" s="447"/>
    </row>
    <row r="13" spans="1:15" ht="90.75" customHeight="1" thickBot="1">
      <c r="A13" s="15" t="s">
        <v>38</v>
      </c>
      <c r="B13" s="16" t="s">
        <v>3</v>
      </c>
      <c r="C13" s="17" t="s">
        <v>4</v>
      </c>
      <c r="D13" s="18" t="s">
        <v>5</v>
      </c>
      <c r="E13" s="19" t="s">
        <v>6</v>
      </c>
      <c r="F13" s="20" t="s">
        <v>11</v>
      </c>
      <c r="G13" s="20" t="s">
        <v>12</v>
      </c>
      <c r="H13" s="20" t="s">
        <v>61</v>
      </c>
      <c r="I13" s="20" t="s">
        <v>13</v>
      </c>
      <c r="J13" s="214" t="s">
        <v>14</v>
      </c>
      <c r="K13" s="19" t="s">
        <v>7</v>
      </c>
      <c r="L13" s="20" t="s">
        <v>12</v>
      </c>
      <c r="M13" s="20" t="s">
        <v>61</v>
      </c>
      <c r="N13" s="20" t="s">
        <v>13</v>
      </c>
      <c r="O13" s="21" t="s">
        <v>15</v>
      </c>
    </row>
    <row r="14" spans="1:15" ht="13.5" hidden="1" thickBot="1">
      <c r="A14" s="39"/>
      <c r="B14" s="40"/>
      <c r="C14" s="41"/>
      <c r="D14" s="42"/>
      <c r="E14" s="43" t="s">
        <v>8</v>
      </c>
      <c r="F14" s="44" t="s">
        <v>9</v>
      </c>
      <c r="G14" s="44"/>
      <c r="H14" s="45"/>
      <c r="I14" s="45"/>
      <c r="J14" s="215"/>
      <c r="K14" s="43" t="s">
        <v>8</v>
      </c>
      <c r="L14" s="44"/>
      <c r="M14" s="45"/>
      <c r="N14" s="45"/>
      <c r="O14" s="42"/>
    </row>
    <row r="15" spans="1:15" ht="13.5" thickBot="1">
      <c r="A15" s="22">
        <v>1</v>
      </c>
      <c r="B15" s="23">
        <v>2</v>
      </c>
      <c r="C15" s="23">
        <v>3</v>
      </c>
      <c r="D15" s="24">
        <v>4</v>
      </c>
      <c r="E15" s="22">
        <v>5</v>
      </c>
      <c r="F15" s="23">
        <v>6</v>
      </c>
      <c r="G15" s="23">
        <v>7</v>
      </c>
      <c r="H15" s="23">
        <v>8</v>
      </c>
      <c r="I15" s="23">
        <v>9</v>
      </c>
      <c r="J15" s="172">
        <v>10</v>
      </c>
      <c r="K15" s="22">
        <v>11</v>
      </c>
      <c r="L15" s="23">
        <v>12</v>
      </c>
      <c r="M15" s="23">
        <v>13</v>
      </c>
      <c r="N15" s="23">
        <v>14</v>
      </c>
      <c r="O15" s="24">
        <v>15</v>
      </c>
    </row>
    <row r="16" spans="1:15" s="46" customFormat="1" ht="12.75">
      <c r="A16" s="88"/>
      <c r="B16" s="90" t="s">
        <v>27</v>
      </c>
      <c r="C16" s="89"/>
      <c r="D16" s="91"/>
      <c r="E16" s="35"/>
      <c r="F16" s="36"/>
      <c r="G16" s="80"/>
      <c r="H16" s="92"/>
      <c r="I16" s="36"/>
      <c r="J16" s="216"/>
      <c r="K16" s="93"/>
      <c r="L16" s="94"/>
      <c r="M16" s="94"/>
      <c r="N16" s="94"/>
      <c r="O16" s="95"/>
    </row>
    <row r="17" spans="1:15" s="122" customFormat="1" ht="27.75" customHeight="1">
      <c r="A17" s="111">
        <v>1</v>
      </c>
      <c r="B17" s="112" t="s">
        <v>52</v>
      </c>
      <c r="C17" s="113" t="s">
        <v>53</v>
      </c>
      <c r="D17" s="114">
        <v>732</v>
      </c>
      <c r="E17" s="115"/>
      <c r="F17" s="116"/>
      <c r="G17" s="117"/>
      <c r="H17" s="118"/>
      <c r="I17" s="116"/>
      <c r="J17" s="217"/>
      <c r="K17" s="119"/>
      <c r="L17" s="120"/>
      <c r="M17" s="120"/>
      <c r="N17" s="120"/>
      <c r="O17" s="121"/>
    </row>
    <row r="18" spans="1:15" s="122" customFormat="1" ht="15.75" customHeight="1">
      <c r="A18" s="111">
        <v>2</v>
      </c>
      <c r="B18" s="112" t="s">
        <v>28</v>
      </c>
      <c r="C18" s="113" t="s">
        <v>53</v>
      </c>
      <c r="D18" s="114">
        <v>303</v>
      </c>
      <c r="E18" s="115"/>
      <c r="F18" s="116"/>
      <c r="G18" s="117"/>
      <c r="H18" s="118"/>
      <c r="I18" s="116"/>
      <c r="J18" s="217"/>
      <c r="K18" s="119"/>
      <c r="L18" s="120"/>
      <c r="M18" s="120"/>
      <c r="N18" s="120"/>
      <c r="O18" s="121"/>
    </row>
    <row r="19" spans="1:15" s="124" customFormat="1" ht="28.5" customHeight="1">
      <c r="A19" s="111">
        <v>3</v>
      </c>
      <c r="B19" s="112" t="s">
        <v>39</v>
      </c>
      <c r="C19" s="113" t="s">
        <v>19</v>
      </c>
      <c r="D19" s="114">
        <v>70</v>
      </c>
      <c r="E19" s="115"/>
      <c r="F19" s="116"/>
      <c r="G19" s="117"/>
      <c r="H19" s="123"/>
      <c r="I19" s="116"/>
      <c r="J19" s="217"/>
      <c r="K19" s="119"/>
      <c r="L19" s="120"/>
      <c r="M19" s="120"/>
      <c r="N19" s="120"/>
      <c r="O19" s="121"/>
    </row>
    <row r="20" spans="1:15" s="124" customFormat="1" ht="53.25" customHeight="1">
      <c r="A20" s="111">
        <v>4</v>
      </c>
      <c r="B20" s="112" t="s">
        <v>40</v>
      </c>
      <c r="C20" s="113" t="s">
        <v>19</v>
      </c>
      <c r="D20" s="114">
        <v>280</v>
      </c>
      <c r="E20" s="115"/>
      <c r="F20" s="116"/>
      <c r="G20" s="117"/>
      <c r="H20" s="123"/>
      <c r="I20" s="116"/>
      <c r="J20" s="217"/>
      <c r="K20" s="119"/>
      <c r="L20" s="120"/>
      <c r="M20" s="120"/>
      <c r="N20" s="120"/>
      <c r="O20" s="121"/>
    </row>
    <row r="21" spans="1:16" s="124" customFormat="1" ht="26.25" customHeight="1">
      <c r="A21" s="111">
        <v>5</v>
      </c>
      <c r="B21" s="112" t="s">
        <v>41</v>
      </c>
      <c r="C21" s="113" t="s">
        <v>53</v>
      </c>
      <c r="D21" s="114">
        <v>685</v>
      </c>
      <c r="E21" s="115"/>
      <c r="F21" s="116"/>
      <c r="G21" s="117"/>
      <c r="H21" s="123"/>
      <c r="I21" s="116"/>
      <c r="J21" s="217"/>
      <c r="K21" s="119"/>
      <c r="L21" s="120"/>
      <c r="M21" s="120"/>
      <c r="N21" s="120"/>
      <c r="O21" s="121"/>
      <c r="P21" s="125"/>
    </row>
    <row r="22" spans="1:15" s="46" customFormat="1" ht="15" customHeight="1">
      <c r="A22" s="86"/>
      <c r="B22" s="87" t="s">
        <v>33</v>
      </c>
      <c r="C22" s="84"/>
      <c r="D22" s="85"/>
      <c r="E22" s="27"/>
      <c r="F22" s="25"/>
      <c r="G22" s="48"/>
      <c r="H22" s="47"/>
      <c r="I22" s="25"/>
      <c r="J22" s="218"/>
      <c r="K22" s="71"/>
      <c r="L22" s="72"/>
      <c r="M22" s="72"/>
      <c r="N22" s="72"/>
      <c r="O22" s="73"/>
    </row>
    <row r="23" spans="1:15" s="26" customFormat="1" ht="15" customHeight="1" thickBot="1">
      <c r="A23" s="96">
        <v>6</v>
      </c>
      <c r="B23" s="62" t="s">
        <v>32</v>
      </c>
      <c r="C23" s="63" t="s">
        <v>19</v>
      </c>
      <c r="D23" s="97">
        <v>220</v>
      </c>
      <c r="E23" s="28"/>
      <c r="F23" s="29"/>
      <c r="G23" s="81"/>
      <c r="H23" s="98"/>
      <c r="I23" s="29"/>
      <c r="J23" s="219"/>
      <c r="K23" s="99"/>
      <c r="L23" s="100"/>
      <c r="M23" s="100"/>
      <c r="N23" s="100"/>
      <c r="O23" s="97"/>
    </row>
    <row r="24" spans="1:15" s="213" customFormat="1" ht="12.75" customHeight="1" thickBot="1">
      <c r="A24" s="212"/>
      <c r="B24" s="448" t="s">
        <v>244</v>
      </c>
      <c r="C24" s="449"/>
      <c r="D24" s="449"/>
      <c r="E24" s="448"/>
      <c r="F24" s="448"/>
      <c r="G24" s="448"/>
      <c r="H24" s="448"/>
      <c r="I24" s="448"/>
      <c r="J24" s="450"/>
      <c r="K24" s="220"/>
      <c r="L24" s="221"/>
      <c r="M24" s="221"/>
      <c r="N24" s="221"/>
      <c r="O24" s="222"/>
    </row>
    <row r="25" spans="1:16" s="55" customFormat="1" ht="14.25" customHeight="1">
      <c r="A25" s="75"/>
      <c r="B25" s="77"/>
      <c r="C25" s="76"/>
      <c r="D25" s="76"/>
      <c r="E25" s="76"/>
      <c r="F25" s="76"/>
      <c r="G25" s="76"/>
      <c r="H25" s="75"/>
      <c r="I25" s="75"/>
      <c r="J25" s="75"/>
      <c r="K25" s="78"/>
      <c r="L25" s="78"/>
      <c r="M25" s="78"/>
      <c r="N25" s="78"/>
      <c r="O25" s="78"/>
      <c r="P25" s="74"/>
    </row>
    <row r="26" spans="1:15" ht="15" customHeight="1">
      <c r="A26" s="4" t="s">
        <v>268</v>
      </c>
      <c r="B26" s="4"/>
      <c r="C26" s="4"/>
      <c r="J26" s="31"/>
      <c r="K26" s="4" t="s">
        <v>276</v>
      </c>
      <c r="L26" s="31"/>
      <c r="O26" s="32"/>
    </row>
    <row r="27" spans="1:15" ht="12.75">
      <c r="A27" s="4" t="s">
        <v>269</v>
      </c>
      <c r="B27" s="4"/>
      <c r="C27" s="4"/>
      <c r="K27" s="4" t="s">
        <v>269</v>
      </c>
      <c r="O27" s="54"/>
    </row>
    <row r="28" ht="12.75">
      <c r="O28" s="8"/>
    </row>
    <row r="29" ht="12.75">
      <c r="P29" s="54"/>
    </row>
    <row r="30" ht="12.75">
      <c r="P30" s="54"/>
    </row>
    <row r="51" ht="12.75">
      <c r="O51" s="2"/>
    </row>
  </sheetData>
  <sheetProtection/>
  <mergeCells count="5">
    <mergeCell ref="A1:O1"/>
    <mergeCell ref="A2:O2"/>
    <mergeCell ref="E12:J12"/>
    <mergeCell ref="K12:O12"/>
    <mergeCell ref="B24:J24"/>
  </mergeCells>
  <printOptions horizontalCentered="1"/>
  <pageMargins left="0.3937007874015748" right="0.3937007874015748" top="0.984251968503937" bottom="0.5905511811023623" header="0.2362204724409449" footer="0.3937007874015748"/>
  <pageSetup horizontalDpi="600" verticalDpi="600" orientation="landscape" paperSize="9" scale="95" r:id="rId1"/>
  <headerFooter>
    <oddFooter>&amp;C1-&amp;P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SheetLayoutView="100" zoomScalePageLayoutView="0" workbookViewId="0" topLeftCell="A1">
      <selection activeCell="D25" sqref="D25"/>
    </sheetView>
  </sheetViews>
  <sheetFormatPr defaultColWidth="9.57421875" defaultRowHeight="12.75" outlineLevelCol="1"/>
  <cols>
    <col min="1" max="1" width="3.8515625" style="1" customWidth="1"/>
    <col min="2" max="2" width="40.421875" style="1" customWidth="1"/>
    <col min="3" max="3" width="6.57421875" style="1" customWidth="1"/>
    <col min="4" max="4" width="9.00390625" style="1" customWidth="1"/>
    <col min="5" max="5" width="6.57421875" style="1" customWidth="1"/>
    <col min="6" max="6" width="6.421875" style="1" customWidth="1"/>
    <col min="7" max="7" width="6.28125" style="1" customWidth="1" outlineLevel="1"/>
    <col min="8" max="8" width="7.8515625" style="1" customWidth="1"/>
    <col min="9" max="9" width="6.57421875" style="1" customWidth="1"/>
    <col min="10" max="10" width="9.00390625" style="1" customWidth="1"/>
    <col min="11" max="11" width="7.421875" style="1" customWidth="1"/>
    <col min="12" max="12" width="9.00390625" style="1" customWidth="1"/>
    <col min="13" max="13" width="9.7109375" style="1" customWidth="1"/>
    <col min="14" max="14" width="9.140625" style="1" customWidth="1"/>
    <col min="15" max="15" width="10.28125" style="1" customWidth="1"/>
    <col min="16" max="16" width="12.00390625" style="1" customWidth="1" outlineLevel="1"/>
    <col min="17" max="21" width="9.57421875" style="1" customWidth="1"/>
    <col min="22" max="23" width="9.57421875" style="1" hidden="1" customWidth="1" outlineLevel="1"/>
    <col min="24" max="24" width="9.57421875" style="1" customWidth="1" collapsed="1"/>
    <col min="25" max="28" width="9.57421875" style="1" customWidth="1"/>
    <col min="29" max="30" width="9.57421875" style="1" hidden="1" customWidth="1" outlineLevel="1"/>
    <col min="31" max="31" width="9.57421875" style="1" customWidth="1" collapsed="1"/>
    <col min="32" max="16384" width="9.57421875" style="1" customWidth="1"/>
  </cols>
  <sheetData>
    <row r="1" spans="1:15" ht="15.75">
      <c r="A1" s="423" t="s">
        <v>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5">
      <c r="A2" s="443" t="s">
        <v>239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="4" customFormat="1" ht="12.75">
      <c r="A4" s="4" t="s">
        <v>242</v>
      </c>
    </row>
    <row r="5" spans="1:2" s="4" customFormat="1" ht="12.75">
      <c r="A5" s="3" t="s">
        <v>243</v>
      </c>
      <c r="B5" s="5"/>
    </row>
    <row r="6" spans="1:2" s="4" customFormat="1" ht="12.75">
      <c r="A6" s="3" t="s">
        <v>241</v>
      </c>
      <c r="B6" s="5"/>
    </row>
    <row r="7" spans="1:2" s="4" customFormat="1" ht="12.75">
      <c r="A7" s="3" t="s">
        <v>246</v>
      </c>
      <c r="B7" s="5"/>
    </row>
    <row r="8" spans="3:15" ht="12.75" customHeight="1">
      <c r="C8" s="37"/>
      <c r="F8" s="2"/>
      <c r="N8" s="7" t="s">
        <v>16</v>
      </c>
      <c r="O8" s="294"/>
    </row>
    <row r="9" spans="1:15" ht="12.75" customHeight="1">
      <c r="A9" s="1" t="s">
        <v>245</v>
      </c>
      <c r="C9" s="37"/>
      <c r="F9" s="2"/>
      <c r="N9" s="9" t="s">
        <v>10</v>
      </c>
      <c r="O9" s="224"/>
    </row>
    <row r="10" spans="3:15" ht="15.75" thickBot="1">
      <c r="C10" s="37"/>
      <c r="E10" s="69"/>
      <c r="F10" s="70"/>
      <c r="L10" s="10"/>
      <c r="O10" s="38"/>
    </row>
    <row r="11" spans="1:15" ht="12.75">
      <c r="A11" s="12"/>
      <c r="B11" s="13"/>
      <c r="C11" s="13"/>
      <c r="D11" s="310"/>
      <c r="E11" s="444" t="s">
        <v>1</v>
      </c>
      <c r="F11" s="445"/>
      <c r="G11" s="445"/>
      <c r="H11" s="445"/>
      <c r="I11" s="445"/>
      <c r="J11" s="447"/>
      <c r="K11" s="444" t="s">
        <v>37</v>
      </c>
      <c r="L11" s="445"/>
      <c r="M11" s="445"/>
      <c r="N11" s="445"/>
      <c r="O11" s="447"/>
    </row>
    <row r="12" spans="1:15" ht="90.75" customHeight="1" thickBot="1">
      <c r="A12" s="15" t="s">
        <v>38</v>
      </c>
      <c r="B12" s="16" t="s">
        <v>3</v>
      </c>
      <c r="C12" s="17" t="s">
        <v>4</v>
      </c>
      <c r="D12" s="311" t="s">
        <v>5</v>
      </c>
      <c r="E12" s="19" t="s">
        <v>6</v>
      </c>
      <c r="F12" s="20" t="s">
        <v>11</v>
      </c>
      <c r="G12" s="20" t="s">
        <v>12</v>
      </c>
      <c r="H12" s="20" t="s">
        <v>61</v>
      </c>
      <c r="I12" s="20" t="s">
        <v>13</v>
      </c>
      <c r="J12" s="21" t="s">
        <v>14</v>
      </c>
      <c r="K12" s="19" t="s">
        <v>7</v>
      </c>
      <c r="L12" s="20" t="s">
        <v>12</v>
      </c>
      <c r="M12" s="20" t="s">
        <v>61</v>
      </c>
      <c r="N12" s="20" t="s">
        <v>13</v>
      </c>
      <c r="O12" s="21" t="s">
        <v>15</v>
      </c>
    </row>
    <row r="13" spans="1:15" ht="13.5" thickBot="1">
      <c r="A13" s="22">
        <v>1</v>
      </c>
      <c r="B13" s="23">
        <v>2</v>
      </c>
      <c r="C13" s="23">
        <v>3</v>
      </c>
      <c r="D13" s="172">
        <v>4</v>
      </c>
      <c r="E13" s="22">
        <v>5</v>
      </c>
      <c r="F13" s="23">
        <v>6</v>
      </c>
      <c r="G13" s="23">
        <v>7</v>
      </c>
      <c r="H13" s="23">
        <v>8</v>
      </c>
      <c r="I13" s="23">
        <v>9</v>
      </c>
      <c r="J13" s="24">
        <v>10</v>
      </c>
      <c r="K13" s="22">
        <v>11</v>
      </c>
      <c r="L13" s="23">
        <v>12</v>
      </c>
      <c r="M13" s="23">
        <v>13</v>
      </c>
      <c r="N13" s="23">
        <v>14</v>
      </c>
      <c r="O13" s="24">
        <v>15</v>
      </c>
    </row>
    <row r="14" spans="1:15" s="52" customFormat="1" ht="12.75">
      <c r="A14" s="141"/>
      <c r="B14" s="295" t="s">
        <v>154</v>
      </c>
      <c r="C14" s="156"/>
      <c r="D14" s="344"/>
      <c r="E14" s="297"/>
      <c r="F14" s="102"/>
      <c r="G14" s="157"/>
      <c r="H14" s="158"/>
      <c r="I14" s="102"/>
      <c r="J14" s="159"/>
      <c r="K14" s="297"/>
      <c r="L14" s="61"/>
      <c r="M14" s="61"/>
      <c r="N14" s="61"/>
      <c r="O14" s="103"/>
    </row>
    <row r="15" spans="1:15" s="52" customFormat="1" ht="24">
      <c r="A15" s="320" t="s">
        <v>24</v>
      </c>
      <c r="B15" s="321" t="s">
        <v>157</v>
      </c>
      <c r="C15" s="322" t="s">
        <v>20</v>
      </c>
      <c r="D15" s="323">
        <v>60</v>
      </c>
      <c r="E15" s="298"/>
      <c r="F15" s="185"/>
      <c r="G15" s="191"/>
      <c r="H15" s="187"/>
      <c r="I15" s="185"/>
      <c r="J15" s="114"/>
      <c r="K15" s="168"/>
      <c r="L15" s="169"/>
      <c r="M15" s="169"/>
      <c r="N15" s="169"/>
      <c r="O15" s="114"/>
    </row>
    <row r="16" spans="1:15" s="52" customFormat="1" ht="12.75">
      <c r="A16" s="320" t="s">
        <v>64</v>
      </c>
      <c r="B16" s="321" t="s">
        <v>153</v>
      </c>
      <c r="C16" s="322"/>
      <c r="D16" s="323"/>
      <c r="E16" s="298"/>
      <c r="F16" s="185"/>
      <c r="G16" s="191"/>
      <c r="H16" s="187"/>
      <c r="I16" s="185"/>
      <c r="J16" s="114"/>
      <c r="K16" s="168"/>
      <c r="L16" s="169"/>
      <c r="M16" s="169"/>
      <c r="N16" s="169"/>
      <c r="O16" s="114"/>
    </row>
    <row r="17" spans="1:15" s="52" customFormat="1" ht="12.75">
      <c r="A17" s="320"/>
      <c r="B17" s="324" t="s">
        <v>158</v>
      </c>
      <c r="C17" s="322" t="s">
        <v>152</v>
      </c>
      <c r="D17" s="323">
        <v>1</v>
      </c>
      <c r="E17" s="298"/>
      <c r="F17" s="185"/>
      <c r="G17" s="191"/>
      <c r="H17" s="187"/>
      <c r="I17" s="185"/>
      <c r="J17" s="114"/>
      <c r="K17" s="168"/>
      <c r="L17" s="169"/>
      <c r="M17" s="169"/>
      <c r="N17" s="169"/>
      <c r="O17" s="114"/>
    </row>
    <row r="18" spans="1:15" s="52" customFormat="1" ht="12.75">
      <c r="A18" s="320"/>
      <c r="B18" s="324" t="s">
        <v>159</v>
      </c>
      <c r="C18" s="322" t="s">
        <v>152</v>
      </c>
      <c r="D18" s="323">
        <v>1</v>
      </c>
      <c r="E18" s="298"/>
      <c r="F18" s="185"/>
      <c r="G18" s="191"/>
      <c r="H18" s="187"/>
      <c r="I18" s="185"/>
      <c r="J18" s="114"/>
      <c r="K18" s="168"/>
      <c r="L18" s="169"/>
      <c r="M18" s="169"/>
      <c r="N18" s="169"/>
      <c r="O18" s="114"/>
    </row>
    <row r="19" spans="1:15" s="52" customFormat="1" ht="24">
      <c r="A19" s="320"/>
      <c r="B19" s="324" t="s">
        <v>160</v>
      </c>
      <c r="C19" s="322" t="s">
        <v>152</v>
      </c>
      <c r="D19" s="323">
        <v>4</v>
      </c>
      <c r="E19" s="298"/>
      <c r="F19" s="185"/>
      <c r="G19" s="191"/>
      <c r="H19" s="187"/>
      <c r="I19" s="185"/>
      <c r="J19" s="114"/>
      <c r="K19" s="168"/>
      <c r="L19" s="169"/>
      <c r="M19" s="169"/>
      <c r="N19" s="169"/>
      <c r="O19" s="114"/>
    </row>
    <row r="20" spans="1:15" s="52" customFormat="1" ht="13.5" customHeight="1">
      <c r="A20" s="320"/>
      <c r="B20" s="324" t="s">
        <v>161</v>
      </c>
      <c r="C20" s="322" t="s">
        <v>152</v>
      </c>
      <c r="D20" s="323">
        <v>2</v>
      </c>
      <c r="E20" s="298"/>
      <c r="F20" s="185"/>
      <c r="G20" s="191"/>
      <c r="H20" s="187"/>
      <c r="I20" s="185"/>
      <c r="J20" s="114"/>
      <c r="K20" s="168"/>
      <c r="L20" s="169"/>
      <c r="M20" s="169"/>
      <c r="N20" s="169"/>
      <c r="O20" s="114"/>
    </row>
    <row r="21" spans="1:15" s="52" customFormat="1" ht="24">
      <c r="A21" s="320"/>
      <c r="B21" s="324" t="s">
        <v>162</v>
      </c>
      <c r="C21" s="322" t="s">
        <v>152</v>
      </c>
      <c r="D21" s="323">
        <v>2</v>
      </c>
      <c r="E21" s="298"/>
      <c r="F21" s="185"/>
      <c r="G21" s="191"/>
      <c r="H21" s="187"/>
      <c r="I21" s="185"/>
      <c r="J21" s="114"/>
      <c r="K21" s="168"/>
      <c r="L21" s="169"/>
      <c r="M21" s="169"/>
      <c r="N21" s="169"/>
      <c r="O21" s="114"/>
    </row>
    <row r="22" spans="1:15" s="52" customFormat="1" ht="12.75">
      <c r="A22" s="182"/>
      <c r="B22" s="325" t="s">
        <v>155</v>
      </c>
      <c r="C22" s="189"/>
      <c r="D22" s="312"/>
      <c r="E22" s="298"/>
      <c r="F22" s="185"/>
      <c r="G22" s="186"/>
      <c r="H22" s="187"/>
      <c r="I22" s="185"/>
      <c r="J22" s="314"/>
      <c r="K22" s="298"/>
      <c r="L22" s="184"/>
      <c r="M22" s="184"/>
      <c r="N22" s="184"/>
      <c r="O22" s="188"/>
    </row>
    <row r="23" spans="1:15" s="52" customFormat="1" ht="24">
      <c r="A23" s="182">
        <v>3</v>
      </c>
      <c r="B23" s="321" t="s">
        <v>156</v>
      </c>
      <c r="C23" s="322" t="s">
        <v>20</v>
      </c>
      <c r="D23" s="323">
        <v>60</v>
      </c>
      <c r="E23" s="168"/>
      <c r="F23" s="169"/>
      <c r="G23" s="191"/>
      <c r="H23" s="192"/>
      <c r="I23" s="169"/>
      <c r="J23" s="114"/>
      <c r="K23" s="168"/>
      <c r="L23" s="169"/>
      <c r="M23" s="169"/>
      <c r="N23" s="169"/>
      <c r="O23" s="114"/>
    </row>
    <row r="24" spans="1:15" s="52" customFormat="1" ht="12.75">
      <c r="A24" s="182"/>
      <c r="B24" s="325" t="s">
        <v>27</v>
      </c>
      <c r="C24" s="183"/>
      <c r="D24" s="313"/>
      <c r="E24" s="298"/>
      <c r="F24" s="185"/>
      <c r="G24" s="186"/>
      <c r="H24" s="187"/>
      <c r="I24" s="185"/>
      <c r="J24" s="314"/>
      <c r="K24" s="298"/>
      <c r="L24" s="184"/>
      <c r="M24" s="184"/>
      <c r="N24" s="184"/>
      <c r="O24" s="188"/>
    </row>
    <row r="25" spans="1:15" s="200" customFormat="1" ht="15" customHeight="1">
      <c r="A25" s="199">
        <v>4</v>
      </c>
      <c r="B25" s="112" t="s">
        <v>28</v>
      </c>
      <c r="C25" s="113" t="s">
        <v>53</v>
      </c>
      <c r="D25" s="205">
        <v>75</v>
      </c>
      <c r="E25" s="168"/>
      <c r="F25" s="169"/>
      <c r="G25" s="191"/>
      <c r="H25" s="192"/>
      <c r="I25" s="169"/>
      <c r="J25" s="114"/>
      <c r="K25" s="168"/>
      <c r="L25" s="169"/>
      <c r="M25" s="169"/>
      <c r="N25" s="169"/>
      <c r="O25" s="114"/>
    </row>
    <row r="26" spans="1:15" s="200" customFormat="1" ht="27.75" customHeight="1">
      <c r="A26" s="199">
        <v>5</v>
      </c>
      <c r="B26" s="112" t="s">
        <v>52</v>
      </c>
      <c r="C26" s="113" t="s">
        <v>53</v>
      </c>
      <c r="D26" s="205">
        <v>150</v>
      </c>
      <c r="E26" s="168"/>
      <c r="F26" s="169"/>
      <c r="G26" s="191"/>
      <c r="H26" s="192"/>
      <c r="I26" s="169"/>
      <c r="J26" s="114"/>
      <c r="K26" s="168"/>
      <c r="L26" s="169"/>
      <c r="M26" s="169"/>
      <c r="N26" s="169"/>
      <c r="O26" s="114"/>
    </row>
    <row r="27" spans="1:19" s="202" customFormat="1" ht="25.5">
      <c r="A27" s="199">
        <v>6</v>
      </c>
      <c r="B27" s="195" t="s">
        <v>76</v>
      </c>
      <c r="C27" s="326" t="s">
        <v>75</v>
      </c>
      <c r="D27" s="342">
        <v>15</v>
      </c>
      <c r="E27" s="168"/>
      <c r="F27" s="169"/>
      <c r="G27" s="191"/>
      <c r="H27" s="201"/>
      <c r="I27" s="169"/>
      <c r="J27" s="114"/>
      <c r="K27" s="168"/>
      <c r="L27" s="169"/>
      <c r="M27" s="169"/>
      <c r="N27" s="169"/>
      <c r="O27" s="114"/>
      <c r="S27" s="203"/>
    </row>
    <row r="28" spans="1:19" s="202" customFormat="1" ht="26.25" thickBot="1">
      <c r="A28" s="301">
        <v>7</v>
      </c>
      <c r="B28" s="302" t="s">
        <v>77</v>
      </c>
      <c r="C28" s="327" t="s">
        <v>75</v>
      </c>
      <c r="D28" s="343">
        <v>170</v>
      </c>
      <c r="E28" s="315"/>
      <c r="F28" s="316"/>
      <c r="G28" s="317"/>
      <c r="H28" s="318"/>
      <c r="I28" s="316"/>
      <c r="J28" s="319"/>
      <c r="K28" s="303"/>
      <c r="L28" s="304"/>
      <c r="M28" s="304"/>
      <c r="N28" s="304"/>
      <c r="O28" s="305"/>
      <c r="S28" s="203"/>
    </row>
    <row r="29" spans="1:16" s="55" customFormat="1" ht="14.25" customHeight="1" thickBot="1">
      <c r="A29" s="306"/>
      <c r="B29" s="451" t="s">
        <v>244</v>
      </c>
      <c r="C29" s="452"/>
      <c r="D29" s="452"/>
      <c r="E29" s="451"/>
      <c r="F29" s="451"/>
      <c r="G29" s="451"/>
      <c r="H29" s="451"/>
      <c r="I29" s="451"/>
      <c r="J29" s="453"/>
      <c r="K29" s="307"/>
      <c r="L29" s="308"/>
      <c r="M29" s="308"/>
      <c r="N29" s="308"/>
      <c r="O29" s="309"/>
      <c r="P29" s="74"/>
    </row>
    <row r="30" spans="1:15" s="55" customFormat="1" ht="14.25" customHeight="1">
      <c r="A30" s="75"/>
      <c r="B30" s="77"/>
      <c r="C30" s="76"/>
      <c r="D30" s="76"/>
      <c r="E30" s="76"/>
      <c r="F30" s="76"/>
      <c r="G30" s="76"/>
      <c r="H30" s="75"/>
      <c r="I30" s="75"/>
      <c r="J30" s="75"/>
      <c r="K30" s="78"/>
      <c r="L30" s="78"/>
      <c r="M30" s="78"/>
      <c r="N30" s="78"/>
      <c r="O30" s="78"/>
    </row>
    <row r="31" spans="12:15" ht="12.75">
      <c r="L31" s="54"/>
      <c r="O31" s="54"/>
    </row>
    <row r="32" spans="1:15" ht="15" customHeight="1">
      <c r="A32" s="4" t="s">
        <v>268</v>
      </c>
      <c r="B32" s="4"/>
      <c r="C32" s="4"/>
      <c r="J32" s="31"/>
      <c r="K32" s="4" t="s">
        <v>276</v>
      </c>
      <c r="L32" s="31"/>
      <c r="N32" s="32"/>
      <c r="O32" s="54"/>
    </row>
    <row r="33" spans="1:15" ht="12.75">
      <c r="A33" s="4" t="s">
        <v>269</v>
      </c>
      <c r="B33" s="4"/>
      <c r="C33" s="4"/>
      <c r="K33" s="4" t="s">
        <v>269</v>
      </c>
      <c r="O33" s="54"/>
    </row>
    <row r="34" ht="12.75">
      <c r="O34" s="8"/>
    </row>
    <row r="35" ht="12.75">
      <c r="P35" s="54"/>
    </row>
    <row r="36" ht="12.75">
      <c r="P36" s="54"/>
    </row>
    <row r="57" ht="12.75">
      <c r="O57" s="2"/>
    </row>
  </sheetData>
  <sheetProtection/>
  <mergeCells count="5">
    <mergeCell ref="A1:O1"/>
    <mergeCell ref="A2:O2"/>
    <mergeCell ref="E11:J11"/>
    <mergeCell ref="K11:O11"/>
    <mergeCell ref="B29:J29"/>
  </mergeCells>
  <printOptions horizontalCentered="1"/>
  <pageMargins left="0.3937007874015748" right="0.3937007874015748" top="0.984251968503937" bottom="0.5905511811023623" header="0.2362204724409449" footer="0.3937007874015748"/>
  <pageSetup horizontalDpi="600" verticalDpi="600" orientation="landscape" paperSize="9" scale="95" r:id="rId1"/>
  <headerFooter alignWithMargins="0">
    <oddFooter>&amp;C2-&amp;P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2" sqref="A2:O2"/>
    </sheetView>
  </sheetViews>
  <sheetFormatPr defaultColWidth="9.57421875" defaultRowHeight="12.75" outlineLevelCol="1"/>
  <cols>
    <col min="1" max="1" width="3.8515625" style="1" customWidth="1"/>
    <col min="2" max="2" width="34.8515625" style="1" customWidth="1"/>
    <col min="3" max="3" width="6.57421875" style="1" customWidth="1"/>
    <col min="4" max="4" width="9.00390625" style="1" customWidth="1"/>
    <col min="5" max="5" width="8.140625" style="1" customWidth="1"/>
    <col min="6" max="6" width="6.421875" style="1" customWidth="1"/>
    <col min="7" max="7" width="6.28125" style="1" customWidth="1" outlineLevel="1"/>
    <col min="8" max="8" width="9.7109375" style="1" customWidth="1"/>
    <col min="9" max="9" width="6.57421875" style="1" customWidth="1"/>
    <col min="10" max="10" width="7.7109375" style="1" customWidth="1"/>
    <col min="11" max="11" width="7.421875" style="1" customWidth="1"/>
    <col min="12" max="12" width="9.00390625" style="1" customWidth="1"/>
    <col min="13" max="13" width="13.421875" style="1" customWidth="1"/>
    <col min="14" max="14" width="9.140625" style="1" customWidth="1"/>
    <col min="15" max="15" width="10.28125" style="1" customWidth="1"/>
    <col min="16" max="20" width="9.57421875" style="1" customWidth="1"/>
    <col min="21" max="22" width="9.57421875" style="1" hidden="1" customWidth="1" outlineLevel="1"/>
    <col min="23" max="23" width="9.57421875" style="1" customWidth="1" collapsed="1"/>
    <col min="24" max="27" width="9.57421875" style="1" customWidth="1"/>
    <col min="28" max="29" width="9.57421875" style="1" hidden="1" customWidth="1" outlineLevel="1"/>
    <col min="30" max="30" width="9.57421875" style="1" customWidth="1" collapsed="1"/>
    <col min="31" max="16384" width="9.57421875" style="1" customWidth="1"/>
  </cols>
  <sheetData>
    <row r="1" spans="1:15" ht="15.75">
      <c r="A1" s="423" t="s">
        <v>23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5">
      <c r="A2" s="443" t="s">
        <v>238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="4" customFormat="1" ht="12.75">
      <c r="A4" s="4" t="s">
        <v>242</v>
      </c>
    </row>
    <row r="5" spans="1:2" s="4" customFormat="1" ht="12.75">
      <c r="A5" s="3" t="s">
        <v>243</v>
      </c>
      <c r="B5" s="5"/>
    </row>
    <row r="6" spans="1:2" s="4" customFormat="1" ht="12.75">
      <c r="A6" s="3" t="s">
        <v>241</v>
      </c>
      <c r="B6" s="5"/>
    </row>
    <row r="7" spans="1:2" s="4" customFormat="1" ht="12.75">
      <c r="A7" s="3" t="s">
        <v>246</v>
      </c>
      <c r="B7" s="5"/>
    </row>
    <row r="8" spans="3:15" ht="12.75" customHeight="1">
      <c r="C8" s="37"/>
      <c r="F8" s="2"/>
      <c r="N8" s="7" t="s">
        <v>16</v>
      </c>
      <c r="O8" s="294"/>
    </row>
    <row r="9" spans="1:15" ht="12.75" customHeight="1">
      <c r="A9" s="1" t="s">
        <v>245</v>
      </c>
      <c r="C9" s="37"/>
      <c r="F9" s="2"/>
      <c r="N9" s="9" t="s">
        <v>10</v>
      </c>
      <c r="O9" s="224"/>
    </row>
    <row r="10" spans="3:15" ht="15.75" thickBot="1">
      <c r="C10" s="37"/>
      <c r="E10" s="69"/>
      <c r="F10" s="70"/>
      <c r="L10" s="10"/>
      <c r="O10" s="38"/>
    </row>
    <row r="11" spans="1:15" ht="12.75">
      <c r="A11" s="12"/>
      <c r="B11" s="13"/>
      <c r="C11" s="13"/>
      <c r="D11" s="14"/>
      <c r="E11" s="444" t="s">
        <v>1</v>
      </c>
      <c r="F11" s="445"/>
      <c r="G11" s="445"/>
      <c r="H11" s="445"/>
      <c r="I11" s="445"/>
      <c r="J11" s="446"/>
      <c r="K11" s="444" t="s">
        <v>37</v>
      </c>
      <c r="L11" s="445"/>
      <c r="M11" s="445"/>
      <c r="N11" s="445"/>
      <c r="O11" s="447"/>
    </row>
    <row r="12" spans="1:15" ht="90.75" customHeight="1" thickBot="1">
      <c r="A12" s="15" t="s">
        <v>38</v>
      </c>
      <c r="B12" s="16" t="s">
        <v>3</v>
      </c>
      <c r="C12" s="17" t="s">
        <v>4</v>
      </c>
      <c r="D12" s="18" t="s">
        <v>5</v>
      </c>
      <c r="E12" s="19" t="s">
        <v>6</v>
      </c>
      <c r="F12" s="20" t="s">
        <v>11</v>
      </c>
      <c r="G12" s="20" t="s">
        <v>12</v>
      </c>
      <c r="H12" s="20" t="s">
        <v>61</v>
      </c>
      <c r="I12" s="20" t="s">
        <v>13</v>
      </c>
      <c r="J12" s="214" t="s">
        <v>14</v>
      </c>
      <c r="K12" s="19" t="s">
        <v>7</v>
      </c>
      <c r="L12" s="20" t="s">
        <v>12</v>
      </c>
      <c r="M12" s="20" t="s">
        <v>61</v>
      </c>
      <c r="N12" s="20" t="s">
        <v>13</v>
      </c>
      <c r="O12" s="21" t="s">
        <v>15</v>
      </c>
    </row>
    <row r="13" spans="1:15" ht="13.5" thickBot="1">
      <c r="A13" s="22">
        <v>1</v>
      </c>
      <c r="B13" s="23">
        <v>2</v>
      </c>
      <c r="C13" s="23">
        <v>3</v>
      </c>
      <c r="D13" s="24">
        <v>4</v>
      </c>
      <c r="E13" s="328">
        <v>5</v>
      </c>
      <c r="F13" s="23">
        <v>6</v>
      </c>
      <c r="G13" s="23">
        <v>7</v>
      </c>
      <c r="H13" s="23">
        <v>8</v>
      </c>
      <c r="I13" s="23">
        <v>9</v>
      </c>
      <c r="J13" s="172">
        <v>10</v>
      </c>
      <c r="K13" s="22">
        <v>11</v>
      </c>
      <c r="L13" s="23">
        <v>12</v>
      </c>
      <c r="M13" s="23">
        <v>13</v>
      </c>
      <c r="N13" s="23">
        <v>14</v>
      </c>
      <c r="O13" s="24">
        <v>15</v>
      </c>
    </row>
    <row r="14" spans="1:15" s="52" customFormat="1" ht="12.75">
      <c r="A14" s="329">
        <v>1</v>
      </c>
      <c r="B14" s="345" t="s">
        <v>148</v>
      </c>
      <c r="C14" s="330" t="s">
        <v>25</v>
      </c>
      <c r="D14" s="331">
        <v>1</v>
      </c>
      <c r="E14" s="154"/>
      <c r="F14" s="102"/>
      <c r="G14" s="332"/>
      <c r="H14" s="158"/>
      <c r="I14" s="102"/>
      <c r="J14" s="333"/>
      <c r="K14" s="334"/>
      <c r="L14" s="335"/>
      <c r="M14" s="335"/>
      <c r="N14" s="335"/>
      <c r="O14" s="336"/>
    </row>
    <row r="15" spans="1:15" s="52" customFormat="1" ht="25.5">
      <c r="A15" s="208"/>
      <c r="B15" s="346" t="s">
        <v>230</v>
      </c>
      <c r="C15" s="101" t="s">
        <v>29</v>
      </c>
      <c r="D15" s="209">
        <v>1</v>
      </c>
      <c r="E15" s="204"/>
      <c r="F15" s="57"/>
      <c r="G15" s="191"/>
      <c r="H15" s="192"/>
      <c r="I15" s="169"/>
      <c r="J15" s="205"/>
      <c r="K15" s="168"/>
      <c r="L15" s="169"/>
      <c r="M15" s="169"/>
      <c r="N15" s="169"/>
      <c r="O15" s="114"/>
    </row>
    <row r="16" spans="1:15" s="52" customFormat="1" ht="25.5">
      <c r="A16" s="208"/>
      <c r="B16" s="346" t="s">
        <v>231</v>
      </c>
      <c r="C16" s="101" t="s">
        <v>29</v>
      </c>
      <c r="D16" s="209">
        <v>1</v>
      </c>
      <c r="E16" s="204"/>
      <c r="F16" s="57"/>
      <c r="G16" s="191"/>
      <c r="H16" s="192"/>
      <c r="I16" s="169"/>
      <c r="J16" s="205"/>
      <c r="K16" s="168"/>
      <c r="L16" s="169"/>
      <c r="M16" s="169"/>
      <c r="N16" s="169"/>
      <c r="O16" s="114"/>
    </row>
    <row r="17" spans="1:15" s="52" customFormat="1" ht="13.5" customHeight="1">
      <c r="A17" s="208"/>
      <c r="B17" s="346" t="s">
        <v>232</v>
      </c>
      <c r="C17" s="101" t="s">
        <v>29</v>
      </c>
      <c r="D17" s="209">
        <v>1</v>
      </c>
      <c r="E17" s="155"/>
      <c r="F17" s="57"/>
      <c r="G17" s="191"/>
      <c r="H17" s="60"/>
      <c r="I17" s="57"/>
      <c r="J17" s="205"/>
      <c r="K17" s="168"/>
      <c r="L17" s="169"/>
      <c r="M17" s="169"/>
      <c r="N17" s="169"/>
      <c r="O17" s="114"/>
    </row>
    <row r="18" spans="1:15" s="52" customFormat="1" ht="15.75" customHeight="1">
      <c r="A18" s="208"/>
      <c r="B18" s="346" t="s">
        <v>233</v>
      </c>
      <c r="C18" s="101" t="s">
        <v>29</v>
      </c>
      <c r="D18" s="209">
        <v>2</v>
      </c>
      <c r="E18" s="155"/>
      <c r="F18" s="57"/>
      <c r="G18" s="191"/>
      <c r="H18" s="60"/>
      <c r="I18" s="57"/>
      <c r="J18" s="205"/>
      <c r="K18" s="168"/>
      <c r="L18" s="169"/>
      <c r="M18" s="169"/>
      <c r="N18" s="169"/>
      <c r="O18" s="114"/>
    </row>
    <row r="19" spans="1:15" s="52" customFormat="1" ht="12.75">
      <c r="A19" s="208">
        <v>2</v>
      </c>
      <c r="B19" s="347" t="s">
        <v>149</v>
      </c>
      <c r="C19" s="179" t="s">
        <v>25</v>
      </c>
      <c r="D19" s="210">
        <v>1</v>
      </c>
      <c r="E19" s="196"/>
      <c r="F19" s="57"/>
      <c r="G19" s="58"/>
      <c r="H19" s="34"/>
      <c r="I19" s="57"/>
      <c r="J19" s="206"/>
      <c r="K19" s="67"/>
      <c r="L19" s="49"/>
      <c r="M19" s="49"/>
      <c r="N19" s="49"/>
      <c r="O19" s="51"/>
    </row>
    <row r="20" spans="1:15" s="52" customFormat="1" ht="12.75">
      <c r="A20" s="208"/>
      <c r="B20" s="348" t="s">
        <v>150</v>
      </c>
      <c r="C20" s="179" t="s">
        <v>29</v>
      </c>
      <c r="D20" s="210">
        <v>2</v>
      </c>
      <c r="E20" s="196"/>
      <c r="F20" s="57"/>
      <c r="G20" s="58"/>
      <c r="H20" s="34"/>
      <c r="I20" s="57"/>
      <c r="J20" s="206"/>
      <c r="K20" s="67"/>
      <c r="L20" s="49"/>
      <c r="M20" s="49"/>
      <c r="N20" s="49"/>
      <c r="O20" s="51"/>
    </row>
    <row r="21" spans="1:15" s="52" customFormat="1" ht="12.75">
      <c r="A21" s="208"/>
      <c r="B21" s="348" t="s">
        <v>151</v>
      </c>
      <c r="C21" s="179" t="s">
        <v>29</v>
      </c>
      <c r="D21" s="210">
        <v>2</v>
      </c>
      <c r="E21" s="196"/>
      <c r="F21" s="57"/>
      <c r="G21" s="58"/>
      <c r="H21" s="34"/>
      <c r="I21" s="57"/>
      <c r="J21" s="206"/>
      <c r="K21" s="67"/>
      <c r="L21" s="49"/>
      <c r="M21" s="49"/>
      <c r="N21" s="49"/>
      <c r="O21" s="51"/>
    </row>
    <row r="22" spans="1:15" s="52" customFormat="1" ht="12.75">
      <c r="A22" s="208">
        <v>3</v>
      </c>
      <c r="B22" s="349" t="s">
        <v>234</v>
      </c>
      <c r="C22" s="101" t="s">
        <v>19</v>
      </c>
      <c r="D22" s="209">
        <v>0.2</v>
      </c>
      <c r="E22" s="207"/>
      <c r="F22" s="57"/>
      <c r="G22" s="164"/>
      <c r="H22" s="161"/>
      <c r="I22" s="160"/>
      <c r="J22" s="193"/>
      <c r="K22" s="168"/>
      <c r="L22" s="169"/>
      <c r="M22" s="169"/>
      <c r="N22" s="169"/>
      <c r="O22" s="114"/>
    </row>
    <row r="23" spans="1:15" s="52" customFormat="1" ht="25.5">
      <c r="A23" s="208">
        <v>4</v>
      </c>
      <c r="B23" s="349" t="s">
        <v>235</v>
      </c>
      <c r="C23" s="101" t="s">
        <v>19</v>
      </c>
      <c r="D23" s="209">
        <v>1</v>
      </c>
      <c r="E23" s="196"/>
      <c r="F23" s="57"/>
      <c r="G23" s="58"/>
      <c r="H23" s="60"/>
      <c r="I23" s="160"/>
      <c r="J23" s="193"/>
      <c r="K23" s="168"/>
      <c r="L23" s="169"/>
      <c r="M23" s="169"/>
      <c r="N23" s="169"/>
      <c r="O23" s="114"/>
    </row>
    <row r="24" spans="1:15" s="52" customFormat="1" ht="12.75">
      <c r="A24" s="208">
        <v>5</v>
      </c>
      <c r="B24" s="350" t="s">
        <v>236</v>
      </c>
      <c r="C24" s="142" t="s">
        <v>19</v>
      </c>
      <c r="D24" s="209">
        <v>0.1</v>
      </c>
      <c r="E24" s="204"/>
      <c r="F24" s="57"/>
      <c r="G24" s="191"/>
      <c r="H24" s="192"/>
      <c r="I24" s="169"/>
      <c r="J24" s="205"/>
      <c r="K24" s="168"/>
      <c r="L24" s="169"/>
      <c r="M24" s="169"/>
      <c r="N24" s="169"/>
      <c r="O24" s="114"/>
    </row>
    <row r="25" spans="1:15" s="52" customFormat="1" ht="25.5">
      <c r="A25" s="208">
        <v>6</v>
      </c>
      <c r="B25" s="349" t="s">
        <v>54</v>
      </c>
      <c r="C25" s="101" t="s">
        <v>18</v>
      </c>
      <c r="D25" s="209">
        <f>125*3</f>
        <v>375</v>
      </c>
      <c r="E25" s="155"/>
      <c r="F25" s="57"/>
      <c r="G25" s="49"/>
      <c r="H25" s="194"/>
      <c r="I25" s="49"/>
      <c r="J25" s="206"/>
      <c r="K25" s="168"/>
      <c r="L25" s="169"/>
      <c r="M25" s="169"/>
      <c r="N25" s="169"/>
      <c r="O25" s="114"/>
    </row>
    <row r="26" spans="1:15" s="52" customFormat="1" ht="16.5" customHeight="1">
      <c r="A26" s="208">
        <v>7</v>
      </c>
      <c r="B26" s="349" t="s">
        <v>237</v>
      </c>
      <c r="C26" s="101" t="s">
        <v>20</v>
      </c>
      <c r="D26" s="209">
        <v>300</v>
      </c>
      <c r="E26" s="207"/>
      <c r="F26" s="57"/>
      <c r="G26" s="164"/>
      <c r="H26" s="161"/>
      <c r="I26" s="160"/>
      <c r="J26" s="205"/>
      <c r="K26" s="168"/>
      <c r="L26" s="169"/>
      <c r="M26" s="169"/>
      <c r="N26" s="169"/>
      <c r="O26" s="114"/>
    </row>
    <row r="27" spans="1:15" s="52" customFormat="1" ht="16.5" customHeight="1">
      <c r="A27" s="208">
        <v>8</v>
      </c>
      <c r="B27" s="349" t="s">
        <v>30</v>
      </c>
      <c r="C27" s="101" t="s">
        <v>25</v>
      </c>
      <c r="D27" s="209">
        <v>1</v>
      </c>
      <c r="E27" s="196"/>
      <c r="F27" s="57"/>
      <c r="G27" s="57"/>
      <c r="H27" s="60"/>
      <c r="I27" s="57"/>
      <c r="J27" s="193"/>
      <c r="K27" s="168"/>
      <c r="L27" s="169"/>
      <c r="M27" s="169"/>
      <c r="N27" s="169"/>
      <c r="O27" s="114"/>
    </row>
    <row r="28" spans="1:15" s="52" customFormat="1" ht="12.75">
      <c r="A28" s="208">
        <v>9</v>
      </c>
      <c r="B28" s="349" t="s">
        <v>55</v>
      </c>
      <c r="C28" s="101" t="s">
        <v>25</v>
      </c>
      <c r="D28" s="209">
        <v>1</v>
      </c>
      <c r="E28" s="196"/>
      <c r="F28" s="57"/>
      <c r="G28" s="57"/>
      <c r="H28" s="60"/>
      <c r="I28" s="57"/>
      <c r="J28" s="193"/>
      <c r="K28" s="168"/>
      <c r="L28" s="169"/>
      <c r="M28" s="169"/>
      <c r="N28" s="169"/>
      <c r="O28" s="114"/>
    </row>
    <row r="29" spans="1:15" s="52" customFormat="1" ht="13.5" thickBot="1">
      <c r="A29" s="341">
        <v>10</v>
      </c>
      <c r="B29" s="351" t="s">
        <v>31</v>
      </c>
      <c r="C29" s="337" t="s">
        <v>25</v>
      </c>
      <c r="D29" s="338">
        <v>1</v>
      </c>
      <c r="E29" s="198"/>
      <c r="F29" s="64"/>
      <c r="G29" s="64"/>
      <c r="H29" s="339"/>
      <c r="I29" s="64"/>
      <c r="J29" s="340"/>
      <c r="K29" s="315"/>
      <c r="L29" s="316"/>
      <c r="M29" s="316"/>
      <c r="N29" s="316"/>
      <c r="O29" s="319"/>
    </row>
    <row r="30" spans="1:15" s="55" customFormat="1" ht="14.25" customHeight="1" thickBot="1">
      <c r="A30" s="82"/>
      <c r="B30" s="448" t="s">
        <v>244</v>
      </c>
      <c r="C30" s="449"/>
      <c r="D30" s="449"/>
      <c r="E30" s="448"/>
      <c r="F30" s="448"/>
      <c r="G30" s="448"/>
      <c r="H30" s="448"/>
      <c r="I30" s="448"/>
      <c r="J30" s="450"/>
      <c r="K30" s="299"/>
      <c r="L30" s="300"/>
      <c r="M30" s="300"/>
      <c r="N30" s="300"/>
      <c r="O30" s="83"/>
    </row>
    <row r="31" spans="1:15" s="55" customFormat="1" ht="14.25" customHeight="1">
      <c r="A31" s="75"/>
      <c r="B31" s="77"/>
      <c r="C31" s="76"/>
      <c r="D31" s="76"/>
      <c r="E31" s="76"/>
      <c r="F31" s="76"/>
      <c r="G31" s="76"/>
      <c r="H31" s="75"/>
      <c r="I31" s="75"/>
      <c r="J31" s="75"/>
      <c r="K31" s="78"/>
      <c r="L31" s="78"/>
      <c r="M31" s="78"/>
      <c r="N31" s="78"/>
      <c r="O31" s="78"/>
    </row>
    <row r="32" spans="12:15" ht="12.75">
      <c r="L32" s="54"/>
      <c r="O32" s="54"/>
    </row>
    <row r="33" spans="1:15" ht="15" customHeight="1">
      <c r="A33" s="4" t="s">
        <v>268</v>
      </c>
      <c r="B33" s="4"/>
      <c r="C33" s="4"/>
      <c r="J33" s="31"/>
      <c r="K33" s="4" t="s">
        <v>276</v>
      </c>
      <c r="L33" s="31"/>
      <c r="N33" s="32"/>
      <c r="O33" s="54"/>
    </row>
    <row r="34" spans="1:15" ht="12.75">
      <c r="A34" s="4" t="s">
        <v>269</v>
      </c>
      <c r="B34" s="4"/>
      <c r="C34" s="4"/>
      <c r="K34" s="4" t="s">
        <v>269</v>
      </c>
      <c r="O34" s="54"/>
    </row>
    <row r="35" ht="12.75">
      <c r="O35" s="8"/>
    </row>
    <row r="58" ht="12.75">
      <c r="O58" s="2"/>
    </row>
  </sheetData>
  <sheetProtection/>
  <mergeCells count="5">
    <mergeCell ref="A1:O1"/>
    <mergeCell ref="A2:O2"/>
    <mergeCell ref="E11:J11"/>
    <mergeCell ref="K11:O11"/>
    <mergeCell ref="B30:J30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95" r:id="rId1"/>
  <headerFooter>
    <oddFooter>&amp;C3-&amp;P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B86" sqref="B86:K86"/>
    </sheetView>
  </sheetViews>
  <sheetFormatPr defaultColWidth="9.57421875" defaultRowHeight="12.75" outlineLevelCol="2"/>
  <cols>
    <col min="1" max="1" width="3.28125" style="1" customWidth="1"/>
    <col min="2" max="2" width="31.140625" style="1" customWidth="1"/>
    <col min="3" max="3" width="11.28125" style="1" customWidth="1"/>
    <col min="4" max="4" width="7.57421875" style="1" customWidth="1"/>
    <col min="5" max="5" width="5.421875" style="1" customWidth="1"/>
    <col min="6" max="6" width="7.28125" style="1" customWidth="1" outlineLevel="1"/>
    <col min="7" max="7" width="5.421875" style="1" customWidth="1" outlineLevel="1"/>
    <col min="8" max="8" width="6.57421875" style="1" customWidth="1" outlineLevel="2"/>
    <col min="9" max="9" width="7.8515625" style="1" customWidth="1" outlineLevel="1"/>
    <col min="10" max="10" width="9.57421875" style="1" customWidth="1" outlineLevel="1"/>
    <col min="11" max="11" width="7.7109375" style="1" customWidth="1" outlineLevel="1"/>
    <col min="12" max="12" width="9.140625" style="1" customWidth="1" outlineLevel="1"/>
    <col min="13" max="14" width="9.57421875" style="1" customWidth="1" outlineLevel="1"/>
    <col min="15" max="15" width="9.7109375" style="1" customWidth="1" outlineLevel="1"/>
    <col min="16" max="16" width="10.28125" style="1" customWidth="1" outlineLevel="1"/>
    <col min="17" max="17" width="9.57421875" style="1" customWidth="1"/>
    <col min="18" max="19" width="9.57421875" style="1" hidden="1" customWidth="1" outlineLevel="1"/>
    <col min="20" max="20" width="9.57421875" style="1" customWidth="1" collapsed="1"/>
    <col min="21" max="24" width="9.57421875" style="1" customWidth="1"/>
    <col min="25" max="26" width="9.57421875" style="1" hidden="1" customWidth="1" outlineLevel="1"/>
    <col min="27" max="27" width="9.57421875" style="1" customWidth="1" collapsed="1"/>
    <col min="28" max="16384" width="9.57421875" style="1" customWidth="1"/>
  </cols>
  <sheetData>
    <row r="1" spans="1:16" ht="15.75">
      <c r="A1" s="423" t="s">
        <v>22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">
      <c r="A2" s="443" t="s">
        <v>42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</row>
    <row r="3" spans="1:16" ht="12.75">
      <c r="A3" s="2"/>
      <c r="B3" s="2"/>
      <c r="C3" s="2"/>
      <c r="D3" s="2"/>
      <c r="E3" s="454"/>
      <c r="F3" s="454"/>
      <c r="G3" s="454"/>
      <c r="H3" s="454"/>
      <c r="I3" s="454"/>
      <c r="J3" s="2"/>
      <c r="K3" s="2"/>
      <c r="L3" s="2"/>
      <c r="M3" s="2"/>
      <c r="N3" s="2"/>
      <c r="O3" s="2"/>
      <c r="P3" s="2"/>
    </row>
    <row r="4" s="4" customFormat="1" ht="12.75">
      <c r="A4" s="4" t="s">
        <v>242</v>
      </c>
    </row>
    <row r="5" spans="1:3" s="4" customFormat="1" ht="12.75">
      <c r="A5" s="3" t="s">
        <v>243</v>
      </c>
      <c r="B5" s="5"/>
      <c r="C5" s="5"/>
    </row>
    <row r="6" spans="1:3" s="4" customFormat="1" ht="12.75">
      <c r="A6" s="3" t="s">
        <v>241</v>
      </c>
      <c r="B6" s="5"/>
      <c r="C6" s="5"/>
    </row>
    <row r="7" spans="1:3" s="4" customFormat="1" ht="12.75">
      <c r="A7" s="3" t="s">
        <v>246</v>
      </c>
      <c r="B7" s="5"/>
      <c r="C7" s="5"/>
    </row>
    <row r="8" spans="4:16" ht="12.75" customHeight="1">
      <c r="D8" s="37"/>
      <c r="G8" s="2"/>
      <c r="O8" s="7" t="s">
        <v>16</v>
      </c>
      <c r="P8" s="352"/>
    </row>
    <row r="9" spans="1:16" ht="12.75" customHeight="1">
      <c r="A9" s="1" t="s">
        <v>245</v>
      </c>
      <c r="D9" s="37"/>
      <c r="G9" s="2"/>
      <c r="O9" s="9" t="s">
        <v>10</v>
      </c>
      <c r="P9" s="224"/>
    </row>
    <row r="10" spans="4:16" ht="13.5" thickBot="1">
      <c r="D10" s="6"/>
      <c r="G10" s="2"/>
      <c r="M10" s="10"/>
      <c r="P10" s="11"/>
    </row>
    <row r="11" spans="1:16" ht="12.75">
      <c r="A11" s="12"/>
      <c r="B11" s="13"/>
      <c r="C11" s="13"/>
      <c r="D11" s="13"/>
      <c r="E11" s="310"/>
      <c r="F11" s="444" t="s">
        <v>1</v>
      </c>
      <c r="G11" s="445"/>
      <c r="H11" s="445"/>
      <c r="I11" s="445"/>
      <c r="J11" s="445"/>
      <c r="K11" s="447"/>
      <c r="L11" s="444" t="s">
        <v>37</v>
      </c>
      <c r="M11" s="445"/>
      <c r="N11" s="445"/>
      <c r="O11" s="445"/>
      <c r="P11" s="447"/>
    </row>
    <row r="12" spans="1:16" ht="90.75" customHeight="1" thickBot="1">
      <c r="A12" s="104" t="s">
        <v>2</v>
      </c>
      <c r="B12" s="105" t="s">
        <v>3</v>
      </c>
      <c r="C12" s="106" t="s">
        <v>164</v>
      </c>
      <c r="D12" s="106" t="s">
        <v>4</v>
      </c>
      <c r="E12" s="369" t="s">
        <v>5</v>
      </c>
      <c r="F12" s="107" t="s">
        <v>6</v>
      </c>
      <c r="G12" s="108" t="s">
        <v>11</v>
      </c>
      <c r="H12" s="108" t="s">
        <v>12</v>
      </c>
      <c r="I12" s="20" t="s">
        <v>61</v>
      </c>
      <c r="J12" s="108" t="s">
        <v>13</v>
      </c>
      <c r="K12" s="109" t="s">
        <v>14</v>
      </c>
      <c r="L12" s="107" t="s">
        <v>7</v>
      </c>
      <c r="M12" s="108" t="s">
        <v>12</v>
      </c>
      <c r="N12" s="20" t="s">
        <v>61</v>
      </c>
      <c r="O12" s="108" t="s">
        <v>13</v>
      </c>
      <c r="P12" s="109" t="s">
        <v>15</v>
      </c>
    </row>
    <row r="13" spans="1:16" ht="13.5" thickBot="1">
      <c r="A13" s="22">
        <v>1</v>
      </c>
      <c r="B13" s="23">
        <v>2</v>
      </c>
      <c r="C13" s="23">
        <v>3</v>
      </c>
      <c r="D13" s="23">
        <v>4</v>
      </c>
      <c r="E13" s="172">
        <v>5</v>
      </c>
      <c r="F13" s="22">
        <v>6</v>
      </c>
      <c r="G13" s="23">
        <v>7</v>
      </c>
      <c r="H13" s="23">
        <v>8</v>
      </c>
      <c r="I13" s="23">
        <v>9</v>
      </c>
      <c r="J13" s="23">
        <v>10</v>
      </c>
      <c r="K13" s="24">
        <v>11</v>
      </c>
      <c r="L13" s="22">
        <v>12</v>
      </c>
      <c r="M13" s="23">
        <v>13</v>
      </c>
      <c r="N13" s="23">
        <v>14</v>
      </c>
      <c r="O13" s="23">
        <v>15</v>
      </c>
      <c r="P13" s="24">
        <v>16</v>
      </c>
    </row>
    <row r="14" spans="1:16" s="26" customFormat="1" ht="15" customHeight="1">
      <c r="A14" s="141"/>
      <c r="B14" s="358" t="s">
        <v>34</v>
      </c>
      <c r="C14" s="358"/>
      <c r="D14" s="359"/>
      <c r="E14" s="360"/>
      <c r="F14" s="297"/>
      <c r="G14" s="61"/>
      <c r="H14" s="61"/>
      <c r="I14" s="361"/>
      <c r="J14" s="61"/>
      <c r="K14" s="103"/>
      <c r="L14" s="297"/>
      <c r="M14" s="61"/>
      <c r="N14" s="61"/>
      <c r="O14" s="61"/>
      <c r="P14" s="103"/>
    </row>
    <row r="15" spans="1:16" s="52" customFormat="1" ht="39.75" customHeight="1">
      <c r="A15" s="50" t="s">
        <v>24</v>
      </c>
      <c r="B15" s="171" t="s">
        <v>72</v>
      </c>
      <c r="C15" s="174" t="s">
        <v>78</v>
      </c>
      <c r="D15" s="142" t="s">
        <v>20</v>
      </c>
      <c r="E15" s="370">
        <v>1420</v>
      </c>
      <c r="F15" s="65"/>
      <c r="G15" s="57"/>
      <c r="H15" s="57"/>
      <c r="I15" s="59"/>
      <c r="J15" s="57"/>
      <c r="K15" s="110"/>
      <c r="L15" s="168"/>
      <c r="M15" s="169"/>
      <c r="N15" s="169"/>
      <c r="O15" s="169"/>
      <c r="P15" s="114"/>
    </row>
    <row r="16" spans="1:16" s="52" customFormat="1" ht="39" customHeight="1">
      <c r="A16" s="50" t="s">
        <v>64</v>
      </c>
      <c r="B16" s="171" t="s">
        <v>74</v>
      </c>
      <c r="C16" s="174" t="s">
        <v>79</v>
      </c>
      <c r="D16" s="142" t="s">
        <v>20</v>
      </c>
      <c r="E16" s="370">
        <v>12</v>
      </c>
      <c r="F16" s="65"/>
      <c r="G16" s="57"/>
      <c r="H16" s="57"/>
      <c r="I16" s="59"/>
      <c r="J16" s="57"/>
      <c r="K16" s="110"/>
      <c r="L16" s="168"/>
      <c r="M16" s="169"/>
      <c r="N16" s="169"/>
      <c r="O16" s="169"/>
      <c r="P16" s="114"/>
    </row>
    <row r="17" spans="1:16" s="52" customFormat="1" ht="39.75" customHeight="1">
      <c r="A17" s="50" t="s">
        <v>65</v>
      </c>
      <c r="B17" s="171" t="s">
        <v>163</v>
      </c>
      <c r="C17" s="174" t="s">
        <v>80</v>
      </c>
      <c r="D17" s="142" t="s">
        <v>20</v>
      </c>
      <c r="E17" s="370">
        <v>12</v>
      </c>
      <c r="F17" s="65"/>
      <c r="G17" s="57"/>
      <c r="H17" s="57"/>
      <c r="I17" s="59"/>
      <c r="J17" s="57"/>
      <c r="K17" s="110"/>
      <c r="L17" s="168"/>
      <c r="M17" s="169"/>
      <c r="N17" s="169"/>
      <c r="O17" s="169"/>
      <c r="P17" s="114"/>
    </row>
    <row r="18" spans="1:16" s="52" customFormat="1" ht="41.25" customHeight="1">
      <c r="A18" s="50" t="s">
        <v>66</v>
      </c>
      <c r="B18" s="171" t="s">
        <v>73</v>
      </c>
      <c r="C18" s="174" t="s">
        <v>81</v>
      </c>
      <c r="D18" s="142" t="s">
        <v>20</v>
      </c>
      <c r="E18" s="370">
        <v>120</v>
      </c>
      <c r="F18" s="65"/>
      <c r="G18" s="57"/>
      <c r="H18" s="57"/>
      <c r="I18" s="59"/>
      <c r="J18" s="57"/>
      <c r="K18" s="110"/>
      <c r="L18" s="168"/>
      <c r="M18" s="169"/>
      <c r="N18" s="169"/>
      <c r="O18" s="169"/>
      <c r="P18" s="114"/>
    </row>
    <row r="19" spans="1:16" s="52" customFormat="1" ht="28.5" customHeight="1">
      <c r="A19" s="50" t="s">
        <v>67</v>
      </c>
      <c r="B19" s="177" t="s">
        <v>82</v>
      </c>
      <c r="C19" s="174" t="s">
        <v>78</v>
      </c>
      <c r="D19" s="175" t="s">
        <v>26</v>
      </c>
      <c r="E19" s="370">
        <v>30</v>
      </c>
      <c r="F19" s="65"/>
      <c r="G19" s="57"/>
      <c r="H19" s="57"/>
      <c r="I19" s="60"/>
      <c r="J19" s="57"/>
      <c r="K19" s="110"/>
      <c r="L19" s="168"/>
      <c r="M19" s="169"/>
      <c r="N19" s="169"/>
      <c r="O19" s="169"/>
      <c r="P19" s="114"/>
    </row>
    <row r="20" spans="1:16" s="52" customFormat="1" ht="25.5">
      <c r="A20" s="50" t="s">
        <v>68</v>
      </c>
      <c r="B20" s="177" t="s">
        <v>83</v>
      </c>
      <c r="C20" s="174" t="s">
        <v>78</v>
      </c>
      <c r="D20" s="175" t="s">
        <v>26</v>
      </c>
      <c r="E20" s="370">
        <v>2</v>
      </c>
      <c r="F20" s="65"/>
      <c r="G20" s="57"/>
      <c r="H20" s="57"/>
      <c r="I20" s="59"/>
      <c r="J20" s="57"/>
      <c r="K20" s="110"/>
      <c r="L20" s="168"/>
      <c r="M20" s="169"/>
      <c r="N20" s="169"/>
      <c r="O20" s="169"/>
      <c r="P20" s="114"/>
    </row>
    <row r="21" spans="1:16" s="52" customFormat="1" ht="25.5">
      <c r="A21" s="50" t="s">
        <v>69</v>
      </c>
      <c r="B21" s="177" t="s">
        <v>84</v>
      </c>
      <c r="C21" s="174" t="s">
        <v>78</v>
      </c>
      <c r="D21" s="175" t="s">
        <v>26</v>
      </c>
      <c r="E21" s="370">
        <v>2</v>
      </c>
      <c r="F21" s="65"/>
      <c r="G21" s="57"/>
      <c r="H21" s="57"/>
      <c r="I21" s="59"/>
      <c r="J21" s="57"/>
      <c r="K21" s="110"/>
      <c r="L21" s="168"/>
      <c r="M21" s="169"/>
      <c r="N21" s="169"/>
      <c r="O21" s="169"/>
      <c r="P21" s="114"/>
    </row>
    <row r="22" spans="1:16" s="52" customFormat="1" ht="25.5">
      <c r="A22" s="50" t="s">
        <v>70</v>
      </c>
      <c r="B22" s="177" t="s">
        <v>85</v>
      </c>
      <c r="C22" s="174" t="s">
        <v>78</v>
      </c>
      <c r="D22" s="175" t="s">
        <v>26</v>
      </c>
      <c r="E22" s="370">
        <v>2</v>
      </c>
      <c r="F22" s="65"/>
      <c r="G22" s="57"/>
      <c r="H22" s="57"/>
      <c r="I22" s="59"/>
      <c r="J22" s="57"/>
      <c r="K22" s="110"/>
      <c r="L22" s="168"/>
      <c r="M22" s="169"/>
      <c r="N22" s="169"/>
      <c r="O22" s="169"/>
      <c r="P22" s="114"/>
    </row>
    <row r="23" spans="1:16" s="52" customFormat="1" ht="25.5">
      <c r="A23" s="50" t="s">
        <v>71</v>
      </c>
      <c r="B23" s="177" t="s">
        <v>86</v>
      </c>
      <c r="C23" s="174" t="s">
        <v>78</v>
      </c>
      <c r="D23" s="175" t="s">
        <v>26</v>
      </c>
      <c r="E23" s="370">
        <v>6</v>
      </c>
      <c r="F23" s="65"/>
      <c r="G23" s="57"/>
      <c r="H23" s="57"/>
      <c r="I23" s="59"/>
      <c r="J23" s="57"/>
      <c r="K23" s="110"/>
      <c r="L23" s="168"/>
      <c r="M23" s="169"/>
      <c r="N23" s="169"/>
      <c r="O23" s="169"/>
      <c r="P23" s="114"/>
    </row>
    <row r="24" spans="1:16" s="52" customFormat="1" ht="25.5">
      <c r="A24" s="50" t="s">
        <v>172</v>
      </c>
      <c r="B24" s="177" t="s">
        <v>87</v>
      </c>
      <c r="C24" s="174" t="s">
        <v>78</v>
      </c>
      <c r="D24" s="175" t="s">
        <v>26</v>
      </c>
      <c r="E24" s="370">
        <v>2</v>
      </c>
      <c r="F24" s="65"/>
      <c r="G24" s="57"/>
      <c r="H24" s="57"/>
      <c r="I24" s="59"/>
      <c r="J24" s="57"/>
      <c r="K24" s="110"/>
      <c r="L24" s="168"/>
      <c r="M24" s="169"/>
      <c r="N24" s="169"/>
      <c r="O24" s="169"/>
      <c r="P24" s="114"/>
    </row>
    <row r="25" spans="1:16" s="52" customFormat="1" ht="25.5">
      <c r="A25" s="50" t="s">
        <v>173</v>
      </c>
      <c r="B25" s="177" t="s">
        <v>88</v>
      </c>
      <c r="C25" s="174" t="s">
        <v>78</v>
      </c>
      <c r="D25" s="175" t="s">
        <v>26</v>
      </c>
      <c r="E25" s="370">
        <v>2</v>
      </c>
      <c r="F25" s="65"/>
      <c r="G25" s="57"/>
      <c r="H25" s="57"/>
      <c r="I25" s="59"/>
      <c r="J25" s="57"/>
      <c r="K25" s="110"/>
      <c r="L25" s="168"/>
      <c r="M25" s="169"/>
      <c r="N25" s="169"/>
      <c r="O25" s="169"/>
      <c r="P25" s="114"/>
    </row>
    <row r="26" spans="1:16" s="52" customFormat="1" ht="25.5">
      <c r="A26" s="50" t="s">
        <v>174</v>
      </c>
      <c r="B26" s="177" t="s">
        <v>89</v>
      </c>
      <c r="C26" s="174" t="s">
        <v>78</v>
      </c>
      <c r="D26" s="175" t="s">
        <v>26</v>
      </c>
      <c r="E26" s="370">
        <v>2</v>
      </c>
      <c r="F26" s="65"/>
      <c r="G26" s="57"/>
      <c r="H26" s="57"/>
      <c r="I26" s="59"/>
      <c r="J26" s="57"/>
      <c r="K26" s="110"/>
      <c r="L26" s="168"/>
      <c r="M26" s="169"/>
      <c r="N26" s="169"/>
      <c r="O26" s="169"/>
      <c r="P26" s="114"/>
    </row>
    <row r="27" spans="1:16" s="52" customFormat="1" ht="25.5">
      <c r="A27" s="50" t="s">
        <v>175</v>
      </c>
      <c r="B27" s="177" t="s">
        <v>90</v>
      </c>
      <c r="C27" s="174" t="s">
        <v>78</v>
      </c>
      <c r="D27" s="175" t="s">
        <v>26</v>
      </c>
      <c r="E27" s="370">
        <v>2</v>
      </c>
      <c r="F27" s="65"/>
      <c r="G27" s="57"/>
      <c r="H27" s="57"/>
      <c r="I27" s="59"/>
      <c r="J27" s="57"/>
      <c r="K27" s="110"/>
      <c r="L27" s="168"/>
      <c r="M27" s="169"/>
      <c r="N27" s="169"/>
      <c r="O27" s="169"/>
      <c r="P27" s="114"/>
    </row>
    <row r="28" spans="1:16" s="52" customFormat="1" ht="25.5">
      <c r="A28" s="50" t="s">
        <v>176</v>
      </c>
      <c r="B28" s="177" t="s">
        <v>91</v>
      </c>
      <c r="C28" s="174" t="s">
        <v>78</v>
      </c>
      <c r="D28" s="175" t="s">
        <v>26</v>
      </c>
      <c r="E28" s="370">
        <v>2</v>
      </c>
      <c r="F28" s="65"/>
      <c r="G28" s="57"/>
      <c r="H28" s="57"/>
      <c r="I28" s="59"/>
      <c r="J28" s="57"/>
      <c r="K28" s="110"/>
      <c r="L28" s="168"/>
      <c r="M28" s="169"/>
      <c r="N28" s="169"/>
      <c r="O28" s="169"/>
      <c r="P28" s="114"/>
    </row>
    <row r="29" spans="1:16" s="52" customFormat="1" ht="25.5">
      <c r="A29" s="50" t="s">
        <v>177</v>
      </c>
      <c r="B29" s="177" t="s">
        <v>92</v>
      </c>
      <c r="C29" s="174" t="s">
        <v>78</v>
      </c>
      <c r="D29" s="175" t="s">
        <v>26</v>
      </c>
      <c r="E29" s="370">
        <v>4</v>
      </c>
      <c r="F29" s="65"/>
      <c r="G29" s="57"/>
      <c r="H29" s="57"/>
      <c r="I29" s="59"/>
      <c r="J29" s="57"/>
      <c r="K29" s="110"/>
      <c r="L29" s="168"/>
      <c r="M29" s="169"/>
      <c r="N29" s="169"/>
      <c r="O29" s="169"/>
      <c r="P29" s="114"/>
    </row>
    <row r="30" spans="1:16" s="52" customFormat="1" ht="39" customHeight="1">
      <c r="A30" s="50" t="s">
        <v>178</v>
      </c>
      <c r="B30" s="177" t="s">
        <v>93</v>
      </c>
      <c r="C30" s="174" t="s">
        <v>79</v>
      </c>
      <c r="D30" s="175" t="s">
        <v>26</v>
      </c>
      <c r="E30" s="370">
        <v>2</v>
      </c>
      <c r="F30" s="65"/>
      <c r="G30" s="57"/>
      <c r="H30" s="57"/>
      <c r="I30" s="60"/>
      <c r="J30" s="57"/>
      <c r="K30" s="110"/>
      <c r="L30" s="168"/>
      <c r="M30" s="169"/>
      <c r="N30" s="169"/>
      <c r="O30" s="169"/>
      <c r="P30" s="114"/>
    </row>
    <row r="31" spans="1:16" s="52" customFormat="1" ht="39" customHeight="1">
      <c r="A31" s="50" t="s">
        <v>179</v>
      </c>
      <c r="B31" s="177" t="s">
        <v>94</v>
      </c>
      <c r="C31" s="174" t="s">
        <v>79</v>
      </c>
      <c r="D31" s="175" t="s">
        <v>26</v>
      </c>
      <c r="E31" s="370">
        <v>2</v>
      </c>
      <c r="F31" s="65"/>
      <c r="G31" s="57"/>
      <c r="H31" s="57"/>
      <c r="I31" s="59"/>
      <c r="J31" s="57"/>
      <c r="K31" s="110"/>
      <c r="L31" s="168"/>
      <c r="M31" s="169"/>
      <c r="N31" s="169"/>
      <c r="O31" s="169"/>
      <c r="P31" s="114"/>
    </row>
    <row r="32" spans="1:16" s="52" customFormat="1" ht="39" customHeight="1">
      <c r="A32" s="50" t="s">
        <v>180</v>
      </c>
      <c r="B32" s="177" t="s">
        <v>95</v>
      </c>
      <c r="C32" s="174" t="s">
        <v>80</v>
      </c>
      <c r="D32" s="175" t="s">
        <v>26</v>
      </c>
      <c r="E32" s="370">
        <v>2</v>
      </c>
      <c r="F32" s="65"/>
      <c r="G32" s="57"/>
      <c r="H32" s="57"/>
      <c r="I32" s="59"/>
      <c r="J32" s="57"/>
      <c r="K32" s="110"/>
      <c r="L32" s="168"/>
      <c r="M32" s="169"/>
      <c r="N32" s="169"/>
      <c r="O32" s="169"/>
      <c r="P32" s="114"/>
    </row>
    <row r="33" spans="1:16" s="52" customFormat="1" ht="41.25" customHeight="1">
      <c r="A33" s="50" t="s">
        <v>181</v>
      </c>
      <c r="B33" s="177" t="s">
        <v>96</v>
      </c>
      <c r="C33" s="174" t="s">
        <v>80</v>
      </c>
      <c r="D33" s="175" t="s">
        <v>26</v>
      </c>
      <c r="E33" s="370">
        <v>2</v>
      </c>
      <c r="F33" s="65"/>
      <c r="G33" s="57"/>
      <c r="H33" s="57"/>
      <c r="I33" s="59"/>
      <c r="J33" s="57"/>
      <c r="K33" s="110"/>
      <c r="L33" s="168"/>
      <c r="M33" s="169"/>
      <c r="N33" s="169"/>
      <c r="O33" s="169"/>
      <c r="P33" s="114"/>
    </row>
    <row r="34" spans="1:16" s="52" customFormat="1" ht="41.25" customHeight="1">
      <c r="A34" s="50" t="s">
        <v>182</v>
      </c>
      <c r="B34" s="177" t="s">
        <v>97</v>
      </c>
      <c r="C34" s="174" t="s">
        <v>81</v>
      </c>
      <c r="D34" s="175" t="s">
        <v>26</v>
      </c>
      <c r="E34" s="370">
        <v>2</v>
      </c>
      <c r="F34" s="65"/>
      <c r="G34" s="57"/>
      <c r="H34" s="57"/>
      <c r="I34" s="60"/>
      <c r="J34" s="57"/>
      <c r="K34" s="110"/>
      <c r="L34" s="168"/>
      <c r="M34" s="169"/>
      <c r="N34" s="169"/>
      <c r="O34" s="169"/>
      <c r="P34" s="114"/>
    </row>
    <row r="35" spans="1:16" s="52" customFormat="1" ht="39.75" customHeight="1">
      <c r="A35" s="50" t="s">
        <v>183</v>
      </c>
      <c r="B35" s="177" t="s">
        <v>98</v>
      </c>
      <c r="C35" s="174" t="s">
        <v>79</v>
      </c>
      <c r="D35" s="175" t="s">
        <v>26</v>
      </c>
      <c r="E35" s="370">
        <v>2</v>
      </c>
      <c r="F35" s="65"/>
      <c r="G35" s="57"/>
      <c r="H35" s="57"/>
      <c r="I35" s="60"/>
      <c r="J35" s="57"/>
      <c r="K35" s="110"/>
      <c r="L35" s="168"/>
      <c r="M35" s="169"/>
      <c r="N35" s="169"/>
      <c r="O35" s="169"/>
      <c r="P35" s="114"/>
    </row>
    <row r="36" spans="1:16" s="52" customFormat="1" ht="42" customHeight="1">
      <c r="A36" s="50" t="s">
        <v>184</v>
      </c>
      <c r="B36" s="177" t="s">
        <v>99</v>
      </c>
      <c r="C36" s="174" t="s">
        <v>81</v>
      </c>
      <c r="D36" s="175" t="s">
        <v>26</v>
      </c>
      <c r="E36" s="370">
        <v>2</v>
      </c>
      <c r="F36" s="65"/>
      <c r="G36" s="57"/>
      <c r="H36" s="57"/>
      <c r="I36" s="60"/>
      <c r="J36" s="57"/>
      <c r="K36" s="110"/>
      <c r="L36" s="168"/>
      <c r="M36" s="169"/>
      <c r="N36" s="169"/>
      <c r="O36" s="169"/>
      <c r="P36" s="114"/>
    </row>
    <row r="37" spans="1:16" s="52" customFormat="1" ht="42" customHeight="1">
      <c r="A37" s="50" t="s">
        <v>185</v>
      </c>
      <c r="B37" s="177" t="s">
        <v>100</v>
      </c>
      <c r="C37" s="174" t="s">
        <v>81</v>
      </c>
      <c r="D37" s="175" t="s">
        <v>26</v>
      </c>
      <c r="E37" s="370">
        <v>2</v>
      </c>
      <c r="F37" s="65"/>
      <c r="G37" s="57"/>
      <c r="H37" s="57"/>
      <c r="I37" s="60"/>
      <c r="J37" s="57"/>
      <c r="K37" s="110"/>
      <c r="L37" s="168"/>
      <c r="M37" s="169"/>
      <c r="N37" s="169"/>
      <c r="O37" s="169"/>
      <c r="P37" s="114"/>
    </row>
    <row r="38" spans="1:16" s="52" customFormat="1" ht="25.5">
      <c r="A38" s="50" t="s">
        <v>186</v>
      </c>
      <c r="B38" s="177" t="s">
        <v>101</v>
      </c>
      <c r="C38" s="174" t="s">
        <v>81</v>
      </c>
      <c r="D38" s="175" t="s">
        <v>26</v>
      </c>
      <c r="E38" s="370">
        <v>2</v>
      </c>
      <c r="F38" s="65"/>
      <c r="G38" s="57"/>
      <c r="H38" s="57"/>
      <c r="I38" s="60"/>
      <c r="J38" s="57"/>
      <c r="K38" s="110"/>
      <c r="L38" s="168"/>
      <c r="M38" s="169"/>
      <c r="N38" s="169"/>
      <c r="O38" s="169"/>
      <c r="P38" s="114"/>
    </row>
    <row r="39" spans="1:16" s="52" customFormat="1" ht="55.5" customHeight="1">
      <c r="A39" s="50" t="s">
        <v>187</v>
      </c>
      <c r="B39" s="177" t="s">
        <v>102</v>
      </c>
      <c r="C39" s="174" t="s">
        <v>78</v>
      </c>
      <c r="D39" s="175" t="s">
        <v>26</v>
      </c>
      <c r="E39" s="370">
        <v>2</v>
      </c>
      <c r="F39" s="65"/>
      <c r="G39" s="57"/>
      <c r="H39" s="57"/>
      <c r="I39" s="60"/>
      <c r="J39" s="57"/>
      <c r="K39" s="110"/>
      <c r="L39" s="168"/>
      <c r="M39" s="169"/>
      <c r="N39" s="169"/>
      <c r="O39" s="169"/>
      <c r="P39" s="114"/>
    </row>
    <row r="40" spans="1:16" s="52" customFormat="1" ht="55.5" customHeight="1">
      <c r="A40" s="50" t="s">
        <v>188</v>
      </c>
      <c r="B40" s="177" t="s">
        <v>103</v>
      </c>
      <c r="C40" s="174" t="s">
        <v>78</v>
      </c>
      <c r="D40" s="175" t="s">
        <v>26</v>
      </c>
      <c r="E40" s="370">
        <v>2</v>
      </c>
      <c r="F40" s="65"/>
      <c r="G40" s="57"/>
      <c r="H40" s="57"/>
      <c r="I40" s="60"/>
      <c r="J40" s="57"/>
      <c r="K40" s="110"/>
      <c r="L40" s="168"/>
      <c r="M40" s="169"/>
      <c r="N40" s="169"/>
      <c r="O40" s="169"/>
      <c r="P40" s="114"/>
    </row>
    <row r="41" spans="1:16" s="52" customFormat="1" ht="55.5" customHeight="1">
      <c r="A41" s="50" t="s">
        <v>189</v>
      </c>
      <c r="B41" s="177" t="s">
        <v>104</v>
      </c>
      <c r="C41" s="174" t="s">
        <v>78</v>
      </c>
      <c r="D41" s="175" t="s">
        <v>26</v>
      </c>
      <c r="E41" s="370">
        <v>2</v>
      </c>
      <c r="F41" s="65"/>
      <c r="G41" s="57"/>
      <c r="H41" s="57"/>
      <c r="I41" s="60"/>
      <c r="J41" s="57"/>
      <c r="K41" s="110"/>
      <c r="L41" s="168"/>
      <c r="M41" s="169"/>
      <c r="N41" s="169"/>
      <c r="O41" s="169"/>
      <c r="P41" s="114"/>
    </row>
    <row r="42" spans="1:16" s="52" customFormat="1" ht="51.75" customHeight="1">
      <c r="A42" s="50" t="s">
        <v>190</v>
      </c>
      <c r="B42" s="177" t="s">
        <v>105</v>
      </c>
      <c r="C42" s="174" t="s">
        <v>78</v>
      </c>
      <c r="D42" s="175" t="s">
        <v>26</v>
      </c>
      <c r="E42" s="370">
        <v>2</v>
      </c>
      <c r="F42" s="65"/>
      <c r="G42" s="57"/>
      <c r="H42" s="57"/>
      <c r="I42" s="60"/>
      <c r="J42" s="57"/>
      <c r="K42" s="110"/>
      <c r="L42" s="168"/>
      <c r="M42" s="169"/>
      <c r="N42" s="169"/>
      <c r="O42" s="169"/>
      <c r="P42" s="114"/>
    </row>
    <row r="43" spans="1:16" s="52" customFormat="1" ht="42.75" customHeight="1">
      <c r="A43" s="50" t="s">
        <v>191</v>
      </c>
      <c r="B43" s="177" t="s">
        <v>106</v>
      </c>
      <c r="C43" s="174" t="s">
        <v>78</v>
      </c>
      <c r="D43" s="175" t="s">
        <v>26</v>
      </c>
      <c r="E43" s="370">
        <v>2</v>
      </c>
      <c r="F43" s="65"/>
      <c r="G43" s="57"/>
      <c r="H43" s="57"/>
      <c r="I43" s="60"/>
      <c r="J43" s="57"/>
      <c r="K43" s="110"/>
      <c r="L43" s="168"/>
      <c r="M43" s="169"/>
      <c r="N43" s="169"/>
      <c r="O43" s="169"/>
      <c r="P43" s="114"/>
    </row>
    <row r="44" spans="1:16" s="52" customFormat="1" ht="39.75" customHeight="1">
      <c r="A44" s="50" t="s">
        <v>192</v>
      </c>
      <c r="B44" s="177" t="s">
        <v>107</v>
      </c>
      <c r="C44" s="174" t="s">
        <v>78</v>
      </c>
      <c r="D44" s="175" t="s">
        <v>26</v>
      </c>
      <c r="E44" s="370">
        <v>2</v>
      </c>
      <c r="F44" s="65"/>
      <c r="G44" s="57"/>
      <c r="H44" s="57"/>
      <c r="I44" s="60"/>
      <c r="J44" s="57"/>
      <c r="K44" s="110"/>
      <c r="L44" s="168"/>
      <c r="M44" s="169"/>
      <c r="N44" s="169"/>
      <c r="O44" s="169"/>
      <c r="P44" s="114"/>
    </row>
    <row r="45" spans="1:16" s="52" customFormat="1" ht="39" customHeight="1">
      <c r="A45" s="50" t="s">
        <v>193</v>
      </c>
      <c r="B45" s="177" t="s">
        <v>108</v>
      </c>
      <c r="C45" s="174" t="s">
        <v>78</v>
      </c>
      <c r="D45" s="175" t="s">
        <v>26</v>
      </c>
      <c r="E45" s="370">
        <v>2</v>
      </c>
      <c r="F45" s="65"/>
      <c r="G45" s="57"/>
      <c r="H45" s="57"/>
      <c r="I45" s="60"/>
      <c r="J45" s="57"/>
      <c r="K45" s="110"/>
      <c r="L45" s="168"/>
      <c r="M45" s="169"/>
      <c r="N45" s="169"/>
      <c r="O45" s="169"/>
      <c r="P45" s="114"/>
    </row>
    <row r="46" spans="1:16" s="52" customFormat="1" ht="39.75" customHeight="1">
      <c r="A46" s="50" t="s">
        <v>194</v>
      </c>
      <c r="B46" s="177" t="s">
        <v>109</v>
      </c>
      <c r="C46" s="174" t="s">
        <v>78</v>
      </c>
      <c r="D46" s="175" t="s">
        <v>26</v>
      </c>
      <c r="E46" s="370">
        <v>2</v>
      </c>
      <c r="F46" s="65"/>
      <c r="G46" s="57"/>
      <c r="H46" s="57"/>
      <c r="I46" s="59"/>
      <c r="J46" s="57"/>
      <c r="K46" s="110"/>
      <c r="L46" s="168"/>
      <c r="M46" s="169"/>
      <c r="N46" s="169"/>
      <c r="O46" s="169"/>
      <c r="P46" s="114"/>
    </row>
    <row r="47" spans="1:16" s="52" customFormat="1" ht="40.5" customHeight="1">
      <c r="A47" s="50" t="s">
        <v>195</v>
      </c>
      <c r="B47" s="177" t="s">
        <v>110</v>
      </c>
      <c r="C47" s="174" t="s">
        <v>78</v>
      </c>
      <c r="D47" s="175" t="s">
        <v>26</v>
      </c>
      <c r="E47" s="370">
        <v>2</v>
      </c>
      <c r="F47" s="65"/>
      <c r="G47" s="57"/>
      <c r="H47" s="57"/>
      <c r="I47" s="59"/>
      <c r="J47" s="57"/>
      <c r="K47" s="110"/>
      <c r="L47" s="168"/>
      <c r="M47" s="169"/>
      <c r="N47" s="169"/>
      <c r="O47" s="169"/>
      <c r="P47" s="114"/>
    </row>
    <row r="48" spans="1:16" s="52" customFormat="1" ht="40.5" customHeight="1">
      <c r="A48" s="50" t="s">
        <v>196</v>
      </c>
      <c r="B48" s="177" t="s">
        <v>111</v>
      </c>
      <c r="C48" s="174" t="s">
        <v>78</v>
      </c>
      <c r="D48" s="175" t="s">
        <v>26</v>
      </c>
      <c r="E48" s="370">
        <v>2</v>
      </c>
      <c r="F48" s="65"/>
      <c r="G48" s="57"/>
      <c r="H48" s="57"/>
      <c r="I48" s="59"/>
      <c r="J48" s="57"/>
      <c r="K48" s="110"/>
      <c r="L48" s="168"/>
      <c r="M48" s="169"/>
      <c r="N48" s="169"/>
      <c r="O48" s="169"/>
      <c r="P48" s="114"/>
    </row>
    <row r="49" spans="1:16" s="52" customFormat="1" ht="41.25" customHeight="1">
      <c r="A49" s="50" t="s">
        <v>197</v>
      </c>
      <c r="B49" s="177" t="s">
        <v>112</v>
      </c>
      <c r="C49" s="174" t="s">
        <v>78</v>
      </c>
      <c r="D49" s="175" t="s">
        <v>26</v>
      </c>
      <c r="E49" s="370">
        <v>2</v>
      </c>
      <c r="F49" s="65"/>
      <c r="G49" s="57"/>
      <c r="H49" s="57"/>
      <c r="I49" s="60"/>
      <c r="J49" s="57"/>
      <c r="K49" s="110"/>
      <c r="L49" s="168"/>
      <c r="M49" s="169"/>
      <c r="N49" s="169"/>
      <c r="O49" s="169"/>
      <c r="P49" s="114"/>
    </row>
    <row r="50" spans="1:16" s="52" customFormat="1" ht="40.5" customHeight="1">
      <c r="A50" s="50" t="s">
        <v>198</v>
      </c>
      <c r="B50" s="177" t="s">
        <v>113</v>
      </c>
      <c r="C50" s="174" t="s">
        <v>78</v>
      </c>
      <c r="D50" s="175" t="s">
        <v>26</v>
      </c>
      <c r="E50" s="370">
        <v>2</v>
      </c>
      <c r="F50" s="65"/>
      <c r="G50" s="57"/>
      <c r="H50" s="57"/>
      <c r="I50" s="60"/>
      <c r="J50" s="57"/>
      <c r="K50" s="110"/>
      <c r="L50" s="168"/>
      <c r="M50" s="169"/>
      <c r="N50" s="169"/>
      <c r="O50" s="169"/>
      <c r="P50" s="114"/>
    </row>
    <row r="51" spans="1:16" s="52" customFormat="1" ht="40.5" customHeight="1">
      <c r="A51" s="50" t="s">
        <v>199</v>
      </c>
      <c r="B51" s="177" t="s">
        <v>114</v>
      </c>
      <c r="C51" s="174" t="s">
        <v>78</v>
      </c>
      <c r="D51" s="175" t="s">
        <v>26</v>
      </c>
      <c r="E51" s="370">
        <v>2</v>
      </c>
      <c r="F51" s="65"/>
      <c r="G51" s="57"/>
      <c r="H51" s="57"/>
      <c r="I51" s="60"/>
      <c r="J51" s="57"/>
      <c r="K51" s="110"/>
      <c r="L51" s="353"/>
      <c r="M51" s="169"/>
      <c r="N51" s="169"/>
      <c r="O51" s="169"/>
      <c r="P51" s="114"/>
    </row>
    <row r="52" spans="1:16" s="52" customFormat="1" ht="41.25" customHeight="1">
      <c r="A52" s="50" t="s">
        <v>200</v>
      </c>
      <c r="B52" s="177" t="s">
        <v>115</v>
      </c>
      <c r="C52" s="174" t="s">
        <v>78</v>
      </c>
      <c r="D52" s="175" t="s">
        <v>26</v>
      </c>
      <c r="E52" s="370">
        <v>2</v>
      </c>
      <c r="F52" s="65"/>
      <c r="G52" s="57"/>
      <c r="H52" s="57"/>
      <c r="I52" s="59"/>
      <c r="J52" s="57"/>
      <c r="K52" s="110"/>
      <c r="L52" s="168"/>
      <c r="M52" s="169"/>
      <c r="N52" s="169"/>
      <c r="O52" s="169"/>
      <c r="P52" s="114"/>
    </row>
    <row r="53" spans="1:16" s="52" customFormat="1" ht="40.5" customHeight="1">
      <c r="A53" s="50" t="s">
        <v>201</v>
      </c>
      <c r="B53" s="177" t="s">
        <v>116</v>
      </c>
      <c r="C53" s="174" t="s">
        <v>78</v>
      </c>
      <c r="D53" s="175" t="s">
        <v>26</v>
      </c>
      <c r="E53" s="370">
        <v>2</v>
      </c>
      <c r="F53" s="65"/>
      <c r="G53" s="57"/>
      <c r="H53" s="57"/>
      <c r="I53" s="60"/>
      <c r="J53" s="57"/>
      <c r="K53" s="110"/>
      <c r="L53" s="168"/>
      <c r="M53" s="169"/>
      <c r="N53" s="169"/>
      <c r="O53" s="169"/>
      <c r="P53" s="114"/>
    </row>
    <row r="54" spans="1:16" s="52" customFormat="1" ht="53.25" customHeight="1">
      <c r="A54" s="50" t="s">
        <v>202</v>
      </c>
      <c r="B54" s="177" t="s">
        <v>117</v>
      </c>
      <c r="C54" s="174" t="s">
        <v>78</v>
      </c>
      <c r="D54" s="175" t="s">
        <v>26</v>
      </c>
      <c r="E54" s="370">
        <v>2</v>
      </c>
      <c r="F54" s="65"/>
      <c r="G54" s="57"/>
      <c r="H54" s="57"/>
      <c r="I54" s="59"/>
      <c r="J54" s="57"/>
      <c r="K54" s="110"/>
      <c r="L54" s="168"/>
      <c r="M54" s="169"/>
      <c r="N54" s="169"/>
      <c r="O54" s="169"/>
      <c r="P54" s="114"/>
    </row>
    <row r="55" spans="1:16" s="52" customFormat="1" ht="45" customHeight="1">
      <c r="A55" s="50" t="s">
        <v>203</v>
      </c>
      <c r="B55" s="177" t="s">
        <v>118</v>
      </c>
      <c r="C55" s="174" t="s">
        <v>81</v>
      </c>
      <c r="D55" s="175" t="s">
        <v>26</v>
      </c>
      <c r="E55" s="370">
        <v>2</v>
      </c>
      <c r="F55" s="65"/>
      <c r="G55" s="57"/>
      <c r="H55" s="57"/>
      <c r="I55" s="60"/>
      <c r="J55" s="57"/>
      <c r="K55" s="110"/>
      <c r="L55" s="168"/>
      <c r="M55" s="169"/>
      <c r="N55" s="169"/>
      <c r="O55" s="169"/>
      <c r="P55" s="114"/>
    </row>
    <row r="56" spans="1:16" s="52" customFormat="1" ht="42" customHeight="1">
      <c r="A56" s="50" t="s">
        <v>204</v>
      </c>
      <c r="B56" s="177" t="s">
        <v>119</v>
      </c>
      <c r="C56" s="174" t="s">
        <v>81</v>
      </c>
      <c r="D56" s="175" t="s">
        <v>26</v>
      </c>
      <c r="E56" s="370">
        <v>2</v>
      </c>
      <c r="F56" s="65"/>
      <c r="G56" s="57"/>
      <c r="H56" s="57"/>
      <c r="I56" s="60"/>
      <c r="J56" s="57"/>
      <c r="K56" s="110"/>
      <c r="L56" s="168"/>
      <c r="M56" s="169"/>
      <c r="N56" s="169"/>
      <c r="O56" s="169"/>
      <c r="P56" s="114"/>
    </row>
    <row r="57" spans="1:16" s="52" customFormat="1" ht="40.5" customHeight="1">
      <c r="A57" s="50" t="s">
        <v>205</v>
      </c>
      <c r="B57" s="177" t="s">
        <v>120</v>
      </c>
      <c r="C57" s="174" t="s">
        <v>79</v>
      </c>
      <c r="D57" s="175" t="s">
        <v>26</v>
      </c>
      <c r="E57" s="371">
        <v>2</v>
      </c>
      <c r="F57" s="65"/>
      <c r="G57" s="57"/>
      <c r="H57" s="57"/>
      <c r="I57" s="60"/>
      <c r="J57" s="57"/>
      <c r="K57" s="110"/>
      <c r="L57" s="168"/>
      <c r="M57" s="169"/>
      <c r="N57" s="169"/>
      <c r="O57" s="169"/>
      <c r="P57" s="114"/>
    </row>
    <row r="58" spans="1:16" s="52" customFormat="1" ht="38.25" customHeight="1">
      <c r="A58" s="50" t="s">
        <v>206</v>
      </c>
      <c r="B58" s="177" t="s">
        <v>121</v>
      </c>
      <c r="C58" s="174" t="s">
        <v>122</v>
      </c>
      <c r="D58" s="175" t="s">
        <v>26</v>
      </c>
      <c r="E58" s="371">
        <v>2</v>
      </c>
      <c r="F58" s="65"/>
      <c r="G58" s="57"/>
      <c r="H58" s="57"/>
      <c r="I58" s="59"/>
      <c r="J58" s="57"/>
      <c r="K58" s="110"/>
      <c r="L58" s="168"/>
      <c r="M58" s="169"/>
      <c r="N58" s="169"/>
      <c r="O58" s="169"/>
      <c r="P58" s="114"/>
    </row>
    <row r="59" spans="1:16" s="52" customFormat="1" ht="38.25" customHeight="1">
      <c r="A59" s="50" t="s">
        <v>207</v>
      </c>
      <c r="B59" s="177" t="s">
        <v>121</v>
      </c>
      <c r="C59" s="174" t="s">
        <v>79</v>
      </c>
      <c r="D59" s="175" t="s">
        <v>26</v>
      </c>
      <c r="E59" s="371">
        <v>4</v>
      </c>
      <c r="F59" s="65"/>
      <c r="G59" s="57"/>
      <c r="H59" s="57"/>
      <c r="I59" s="59"/>
      <c r="J59" s="57"/>
      <c r="K59" s="110"/>
      <c r="L59" s="168"/>
      <c r="M59" s="169"/>
      <c r="N59" s="169"/>
      <c r="O59" s="169"/>
      <c r="P59" s="114"/>
    </row>
    <row r="60" spans="1:16" s="52" customFormat="1" ht="36" customHeight="1">
      <c r="A60" s="50" t="s">
        <v>208</v>
      </c>
      <c r="B60" s="177" t="s">
        <v>121</v>
      </c>
      <c r="C60" s="174" t="s">
        <v>81</v>
      </c>
      <c r="D60" s="175" t="s">
        <v>26</v>
      </c>
      <c r="E60" s="371">
        <v>6</v>
      </c>
      <c r="F60" s="65"/>
      <c r="G60" s="57"/>
      <c r="H60" s="57"/>
      <c r="I60" s="59"/>
      <c r="J60" s="57"/>
      <c r="K60" s="110"/>
      <c r="L60" s="168"/>
      <c r="M60" s="169"/>
      <c r="N60" s="169"/>
      <c r="O60" s="169"/>
      <c r="P60" s="114"/>
    </row>
    <row r="61" spans="1:16" s="52" customFormat="1" ht="25.5">
      <c r="A61" s="50" t="s">
        <v>209</v>
      </c>
      <c r="B61" s="177" t="s">
        <v>123</v>
      </c>
      <c r="C61" s="176" t="s">
        <v>124</v>
      </c>
      <c r="D61" s="175" t="s">
        <v>26</v>
      </c>
      <c r="E61" s="371">
        <v>4</v>
      </c>
      <c r="F61" s="65"/>
      <c r="G61" s="57"/>
      <c r="H61" s="57"/>
      <c r="I61" s="59"/>
      <c r="J61" s="57"/>
      <c r="K61" s="110"/>
      <c r="L61" s="168"/>
      <c r="M61" s="169"/>
      <c r="N61" s="169"/>
      <c r="O61" s="169"/>
      <c r="P61" s="114"/>
    </row>
    <row r="62" spans="1:16" s="52" customFormat="1" ht="25.5">
      <c r="A62" s="50" t="s">
        <v>210</v>
      </c>
      <c r="B62" s="177" t="s">
        <v>123</v>
      </c>
      <c r="C62" s="176" t="s">
        <v>125</v>
      </c>
      <c r="D62" s="175" t="s">
        <v>26</v>
      </c>
      <c r="E62" s="371">
        <v>2</v>
      </c>
      <c r="F62" s="65"/>
      <c r="G62" s="57"/>
      <c r="H62" s="57"/>
      <c r="I62" s="59"/>
      <c r="J62" s="57"/>
      <c r="K62" s="110"/>
      <c r="L62" s="168"/>
      <c r="M62" s="169"/>
      <c r="N62" s="169"/>
      <c r="O62" s="169"/>
      <c r="P62" s="114"/>
    </row>
    <row r="63" spans="1:16" s="52" customFormat="1" ht="25.5">
      <c r="A63" s="50" t="s">
        <v>211</v>
      </c>
      <c r="B63" s="177" t="s">
        <v>126</v>
      </c>
      <c r="C63" s="176" t="s">
        <v>125</v>
      </c>
      <c r="D63" s="175" t="s">
        <v>26</v>
      </c>
      <c r="E63" s="371">
        <v>2</v>
      </c>
      <c r="F63" s="65"/>
      <c r="G63" s="57"/>
      <c r="H63" s="57"/>
      <c r="I63" s="59"/>
      <c r="J63" s="57"/>
      <c r="K63" s="110"/>
      <c r="L63" s="168"/>
      <c r="M63" s="169"/>
      <c r="N63" s="169"/>
      <c r="O63" s="169"/>
      <c r="P63" s="114"/>
    </row>
    <row r="64" spans="1:16" s="52" customFormat="1" ht="25.5">
      <c r="A64" s="50" t="s">
        <v>212</v>
      </c>
      <c r="B64" s="177" t="s">
        <v>126</v>
      </c>
      <c r="C64" s="176" t="s">
        <v>127</v>
      </c>
      <c r="D64" s="175" t="s">
        <v>26</v>
      </c>
      <c r="E64" s="371">
        <v>2</v>
      </c>
      <c r="F64" s="65"/>
      <c r="G64" s="57"/>
      <c r="H64" s="57"/>
      <c r="I64" s="59"/>
      <c r="J64" s="57"/>
      <c r="K64" s="110"/>
      <c r="L64" s="168"/>
      <c r="M64" s="169"/>
      <c r="N64" s="169"/>
      <c r="O64" s="169"/>
      <c r="P64" s="114"/>
    </row>
    <row r="65" spans="1:16" s="52" customFormat="1" ht="25.5">
      <c r="A65" s="50" t="s">
        <v>213</v>
      </c>
      <c r="B65" s="177" t="s">
        <v>126</v>
      </c>
      <c r="C65" s="176" t="s">
        <v>127</v>
      </c>
      <c r="D65" s="175" t="s">
        <v>26</v>
      </c>
      <c r="E65" s="371">
        <v>2</v>
      </c>
      <c r="F65" s="65"/>
      <c r="G65" s="57"/>
      <c r="H65" s="57"/>
      <c r="I65" s="59"/>
      <c r="J65" s="57"/>
      <c r="K65" s="110"/>
      <c r="L65" s="168"/>
      <c r="M65" s="169"/>
      <c r="N65" s="169"/>
      <c r="O65" s="169"/>
      <c r="P65" s="114"/>
    </row>
    <row r="66" spans="1:16" s="52" customFormat="1" ht="24.75" customHeight="1">
      <c r="A66" s="50" t="s">
        <v>214</v>
      </c>
      <c r="B66" s="375" t="s">
        <v>128</v>
      </c>
      <c r="C66" s="376" t="s">
        <v>129</v>
      </c>
      <c r="D66" s="377" t="s">
        <v>26</v>
      </c>
      <c r="E66" s="378">
        <v>4</v>
      </c>
      <c r="F66" s="65"/>
      <c r="G66" s="57"/>
      <c r="H66" s="57"/>
      <c r="I66" s="59"/>
      <c r="J66" s="57"/>
      <c r="K66" s="110"/>
      <c r="L66" s="168"/>
      <c r="M66" s="169"/>
      <c r="N66" s="169"/>
      <c r="O66" s="169"/>
      <c r="P66" s="114"/>
    </row>
    <row r="67" spans="1:16" s="52" customFormat="1" ht="12.75">
      <c r="A67" s="50" t="s">
        <v>215</v>
      </c>
      <c r="B67" s="177" t="s">
        <v>130</v>
      </c>
      <c r="C67" s="176" t="s">
        <v>80</v>
      </c>
      <c r="D67" s="175" t="s">
        <v>26</v>
      </c>
      <c r="E67" s="371">
        <v>4</v>
      </c>
      <c r="F67" s="67"/>
      <c r="G67" s="49"/>
      <c r="H67" s="57"/>
      <c r="I67" s="151"/>
      <c r="J67" s="49"/>
      <c r="K67" s="110"/>
      <c r="L67" s="168"/>
      <c r="M67" s="169"/>
      <c r="N67" s="169"/>
      <c r="O67" s="169"/>
      <c r="P67" s="114"/>
    </row>
    <row r="68" spans="1:16" s="52" customFormat="1" ht="25.5" customHeight="1">
      <c r="A68" s="50" t="s">
        <v>216</v>
      </c>
      <c r="B68" s="177" t="s">
        <v>131</v>
      </c>
      <c r="C68" s="174" t="s">
        <v>78</v>
      </c>
      <c r="D68" s="175" t="s">
        <v>29</v>
      </c>
      <c r="E68" s="371">
        <v>337</v>
      </c>
      <c r="F68" s="353"/>
      <c r="G68" s="57"/>
      <c r="H68" s="57"/>
      <c r="I68" s="60"/>
      <c r="J68" s="57"/>
      <c r="K68" s="110"/>
      <c r="L68" s="168"/>
      <c r="M68" s="169"/>
      <c r="N68" s="169"/>
      <c r="O68" s="169"/>
      <c r="P68" s="114"/>
    </row>
    <row r="69" spans="1:16" s="52" customFormat="1" ht="27" customHeight="1">
      <c r="A69" s="50" t="s">
        <v>217</v>
      </c>
      <c r="B69" s="177" t="s">
        <v>131</v>
      </c>
      <c r="C69" s="174" t="s">
        <v>79</v>
      </c>
      <c r="D69" s="175" t="s">
        <v>29</v>
      </c>
      <c r="E69" s="371">
        <v>14</v>
      </c>
      <c r="F69" s="353"/>
      <c r="G69" s="57"/>
      <c r="H69" s="57"/>
      <c r="I69" s="60"/>
      <c r="J69" s="57"/>
      <c r="K69" s="110"/>
      <c r="L69" s="168"/>
      <c r="M69" s="169"/>
      <c r="N69" s="169"/>
      <c r="O69" s="169"/>
      <c r="P69" s="114"/>
    </row>
    <row r="70" spans="1:16" s="52" customFormat="1" ht="27.75" customHeight="1">
      <c r="A70" s="50" t="s">
        <v>218</v>
      </c>
      <c r="B70" s="177" t="s">
        <v>131</v>
      </c>
      <c r="C70" s="174" t="s">
        <v>80</v>
      </c>
      <c r="D70" s="175" t="s">
        <v>29</v>
      </c>
      <c r="E70" s="371">
        <v>18</v>
      </c>
      <c r="F70" s="353"/>
      <c r="G70" s="57"/>
      <c r="H70" s="57"/>
      <c r="I70" s="60"/>
      <c r="J70" s="57"/>
      <c r="K70" s="110"/>
      <c r="L70" s="168"/>
      <c r="M70" s="169"/>
      <c r="N70" s="169"/>
      <c r="O70" s="169"/>
      <c r="P70" s="114"/>
    </row>
    <row r="71" spans="1:16" s="52" customFormat="1" ht="28.5" customHeight="1">
      <c r="A71" s="50" t="s">
        <v>219</v>
      </c>
      <c r="B71" s="177" t="s">
        <v>131</v>
      </c>
      <c r="C71" s="174" t="s">
        <v>81</v>
      </c>
      <c r="D71" s="175" t="s">
        <v>29</v>
      </c>
      <c r="E71" s="371">
        <v>32</v>
      </c>
      <c r="F71" s="65"/>
      <c r="G71" s="57"/>
      <c r="H71" s="57"/>
      <c r="I71" s="59"/>
      <c r="J71" s="57"/>
      <c r="K71" s="110"/>
      <c r="L71" s="168"/>
      <c r="M71" s="169"/>
      <c r="N71" s="169"/>
      <c r="O71" s="169"/>
      <c r="P71" s="114"/>
    </row>
    <row r="72" spans="1:16" s="52" customFormat="1" ht="12.75">
      <c r="A72" s="50" t="s">
        <v>220</v>
      </c>
      <c r="B72" s="177" t="s">
        <v>132</v>
      </c>
      <c r="C72" s="174" t="s">
        <v>133</v>
      </c>
      <c r="D72" s="175" t="s">
        <v>29</v>
      </c>
      <c r="E72" s="371">
        <v>4</v>
      </c>
      <c r="F72" s="67"/>
      <c r="G72" s="57"/>
      <c r="H72" s="57"/>
      <c r="I72" s="58"/>
      <c r="J72" s="57"/>
      <c r="K72" s="110"/>
      <c r="L72" s="168"/>
      <c r="M72" s="169"/>
      <c r="N72" s="169"/>
      <c r="O72" s="169"/>
      <c r="P72" s="114"/>
    </row>
    <row r="73" spans="1:16" s="52" customFormat="1" ht="12.75">
      <c r="A73" s="50" t="s">
        <v>221</v>
      </c>
      <c r="B73" s="177" t="s">
        <v>132</v>
      </c>
      <c r="C73" s="174" t="s">
        <v>134</v>
      </c>
      <c r="D73" s="175" t="s">
        <v>29</v>
      </c>
      <c r="E73" s="371">
        <v>8</v>
      </c>
      <c r="F73" s="67"/>
      <c r="G73" s="57"/>
      <c r="H73" s="57"/>
      <c r="I73" s="59"/>
      <c r="J73" s="57"/>
      <c r="K73" s="110"/>
      <c r="L73" s="168"/>
      <c r="M73" s="169"/>
      <c r="N73" s="169"/>
      <c r="O73" s="169"/>
      <c r="P73" s="114"/>
    </row>
    <row r="74" spans="1:16" s="52" customFormat="1" ht="12.75">
      <c r="A74" s="50" t="s">
        <v>222</v>
      </c>
      <c r="B74" s="177" t="s">
        <v>135</v>
      </c>
      <c r="C74" s="174" t="s">
        <v>78</v>
      </c>
      <c r="D74" s="175" t="s">
        <v>29</v>
      </c>
      <c r="E74" s="371">
        <v>2</v>
      </c>
      <c r="F74" s="67"/>
      <c r="G74" s="49"/>
      <c r="H74" s="57"/>
      <c r="I74" s="59"/>
      <c r="J74" s="57"/>
      <c r="K74" s="110"/>
      <c r="L74" s="168"/>
      <c r="M74" s="169"/>
      <c r="N74" s="169"/>
      <c r="O74" s="169"/>
      <c r="P74" s="114"/>
    </row>
    <row r="75" spans="1:16" s="52" customFormat="1" ht="12.75">
      <c r="A75" s="50" t="s">
        <v>223</v>
      </c>
      <c r="B75" s="177" t="s">
        <v>135</v>
      </c>
      <c r="C75" s="174" t="s">
        <v>79</v>
      </c>
      <c r="D75" s="175" t="s">
        <v>29</v>
      </c>
      <c r="E75" s="371">
        <v>4</v>
      </c>
      <c r="F75" s="67"/>
      <c r="G75" s="49"/>
      <c r="H75" s="57"/>
      <c r="I75" s="58"/>
      <c r="J75" s="57"/>
      <c r="K75" s="110"/>
      <c r="L75" s="168"/>
      <c r="M75" s="169"/>
      <c r="N75" s="169"/>
      <c r="O75" s="169"/>
      <c r="P75" s="114"/>
    </row>
    <row r="76" spans="1:16" s="52" customFormat="1" ht="12.75">
      <c r="A76" s="50" t="s">
        <v>224</v>
      </c>
      <c r="B76" s="177" t="s">
        <v>135</v>
      </c>
      <c r="C76" s="174" t="s">
        <v>81</v>
      </c>
      <c r="D76" s="175" t="s">
        <v>29</v>
      </c>
      <c r="E76" s="371">
        <v>8</v>
      </c>
      <c r="F76" s="65"/>
      <c r="G76" s="57"/>
      <c r="H76" s="57"/>
      <c r="I76" s="59"/>
      <c r="J76" s="57"/>
      <c r="K76" s="110"/>
      <c r="L76" s="168"/>
      <c r="M76" s="169"/>
      <c r="N76" s="169"/>
      <c r="O76" s="169"/>
      <c r="P76" s="114"/>
    </row>
    <row r="77" spans="1:16" s="52" customFormat="1" ht="12.75">
      <c r="A77" s="50" t="s">
        <v>225</v>
      </c>
      <c r="B77" s="180" t="s">
        <v>136</v>
      </c>
      <c r="C77" s="174" t="s">
        <v>137</v>
      </c>
      <c r="D77" s="175" t="s">
        <v>29</v>
      </c>
      <c r="E77" s="371">
        <v>514</v>
      </c>
      <c r="F77" s="67"/>
      <c r="G77" s="49"/>
      <c r="H77" s="57"/>
      <c r="I77" s="151"/>
      <c r="J77" s="49"/>
      <c r="K77" s="110"/>
      <c r="L77" s="168"/>
      <c r="M77" s="169"/>
      <c r="N77" s="169"/>
      <c r="O77" s="169"/>
      <c r="P77" s="114"/>
    </row>
    <row r="78" spans="1:16" s="52" customFormat="1" ht="27" customHeight="1">
      <c r="A78" s="50" t="s">
        <v>226</v>
      </c>
      <c r="B78" s="178" t="s">
        <v>138</v>
      </c>
      <c r="C78" s="174"/>
      <c r="D78" s="175" t="s">
        <v>29</v>
      </c>
      <c r="E78" s="371">
        <v>7</v>
      </c>
      <c r="F78" s="67"/>
      <c r="G78" s="49"/>
      <c r="H78" s="57"/>
      <c r="I78" s="151"/>
      <c r="J78" s="49"/>
      <c r="K78" s="110"/>
      <c r="L78" s="168"/>
      <c r="M78" s="169"/>
      <c r="N78" s="169"/>
      <c r="O78" s="169"/>
      <c r="P78" s="114"/>
    </row>
    <row r="79" spans="1:16" s="52" customFormat="1" ht="25.5">
      <c r="A79" s="50" t="s">
        <v>227</v>
      </c>
      <c r="B79" s="379" t="s">
        <v>139</v>
      </c>
      <c r="C79" s="179"/>
      <c r="D79" s="175" t="s">
        <v>25</v>
      </c>
      <c r="E79" s="371">
        <v>7</v>
      </c>
      <c r="F79" s="67"/>
      <c r="G79" s="49"/>
      <c r="H79" s="57"/>
      <c r="I79" s="151"/>
      <c r="J79" s="49"/>
      <c r="K79" s="110"/>
      <c r="L79" s="168"/>
      <c r="M79" s="169"/>
      <c r="N79" s="169"/>
      <c r="O79" s="169"/>
      <c r="P79" s="114"/>
    </row>
    <row r="80" spans="1:16" s="52" customFormat="1" ht="25.5">
      <c r="A80" s="50" t="s">
        <v>228</v>
      </c>
      <c r="B80" s="177" t="s">
        <v>140</v>
      </c>
      <c r="C80" s="179" t="s">
        <v>141</v>
      </c>
      <c r="D80" s="175" t="s">
        <v>29</v>
      </c>
      <c r="E80" s="371">
        <v>79</v>
      </c>
      <c r="F80" s="67"/>
      <c r="G80" s="49"/>
      <c r="H80" s="57"/>
      <c r="I80" s="151"/>
      <c r="J80" s="49"/>
      <c r="K80" s="110"/>
      <c r="L80" s="168"/>
      <c r="M80" s="169"/>
      <c r="N80" s="169"/>
      <c r="O80" s="169"/>
      <c r="P80" s="114"/>
    </row>
    <row r="81" spans="1:16" s="52" customFormat="1" ht="12.75">
      <c r="A81" s="50" t="s">
        <v>229</v>
      </c>
      <c r="B81" s="177" t="s">
        <v>142</v>
      </c>
      <c r="C81" s="179"/>
      <c r="D81" s="175" t="s">
        <v>20</v>
      </c>
      <c r="E81" s="371">
        <f>E15+E16/2+E17/2+E18/2</f>
        <v>1492</v>
      </c>
      <c r="F81" s="67"/>
      <c r="G81" s="49"/>
      <c r="H81" s="57"/>
      <c r="I81" s="151"/>
      <c r="J81" s="49"/>
      <c r="K81" s="110"/>
      <c r="L81" s="168"/>
      <c r="M81" s="169"/>
      <c r="N81" s="169"/>
      <c r="O81" s="169"/>
      <c r="P81" s="114"/>
    </row>
    <row r="82" spans="1:16" s="52" customFormat="1" ht="12.75">
      <c r="A82" s="50"/>
      <c r="B82" s="190" t="s">
        <v>165</v>
      </c>
      <c r="C82" s="179"/>
      <c r="D82" s="179"/>
      <c r="E82" s="372"/>
      <c r="F82" s="65"/>
      <c r="G82" s="57"/>
      <c r="H82" s="57"/>
      <c r="I82" s="59"/>
      <c r="J82" s="57"/>
      <c r="K82" s="110"/>
      <c r="L82" s="168"/>
      <c r="M82" s="169"/>
      <c r="N82" s="169"/>
      <c r="O82" s="169"/>
      <c r="P82" s="114"/>
    </row>
    <row r="83" spans="1:16" s="52" customFormat="1" ht="25.5" customHeight="1">
      <c r="A83" s="362">
        <v>68</v>
      </c>
      <c r="B83" s="177" t="s">
        <v>166</v>
      </c>
      <c r="C83" s="174" t="s">
        <v>143</v>
      </c>
      <c r="D83" s="181" t="s">
        <v>29</v>
      </c>
      <c r="E83" s="373">
        <v>2</v>
      </c>
      <c r="F83" s="65"/>
      <c r="G83" s="57"/>
      <c r="H83" s="57"/>
      <c r="I83" s="59"/>
      <c r="J83" s="57"/>
      <c r="K83" s="110"/>
      <c r="L83" s="168"/>
      <c r="M83" s="169"/>
      <c r="N83" s="169"/>
      <c r="O83" s="169"/>
      <c r="P83" s="114"/>
    </row>
    <row r="84" spans="1:16" s="52" customFormat="1" ht="27" customHeight="1">
      <c r="A84" s="362">
        <v>69</v>
      </c>
      <c r="B84" s="177" t="s">
        <v>166</v>
      </c>
      <c r="C84" s="176" t="s">
        <v>144</v>
      </c>
      <c r="D84" s="181" t="s">
        <v>29</v>
      </c>
      <c r="E84" s="373">
        <v>4</v>
      </c>
      <c r="F84" s="65"/>
      <c r="G84" s="57"/>
      <c r="H84" s="57"/>
      <c r="I84" s="59"/>
      <c r="J84" s="57"/>
      <c r="K84" s="110"/>
      <c r="L84" s="168"/>
      <c r="M84" s="169"/>
      <c r="N84" s="169"/>
      <c r="O84" s="169"/>
      <c r="P84" s="114"/>
    </row>
    <row r="85" spans="1:16" s="52" customFormat="1" ht="27" customHeight="1" thickBot="1">
      <c r="A85" s="363">
        <v>70</v>
      </c>
      <c r="B85" s="364" t="s">
        <v>166</v>
      </c>
      <c r="C85" s="365" t="s">
        <v>145</v>
      </c>
      <c r="D85" s="366" t="s">
        <v>29</v>
      </c>
      <c r="E85" s="374">
        <v>8</v>
      </c>
      <c r="F85" s="367"/>
      <c r="G85" s="64"/>
      <c r="H85" s="64"/>
      <c r="I85" s="368"/>
      <c r="J85" s="64"/>
      <c r="K85" s="66"/>
      <c r="L85" s="315"/>
      <c r="M85" s="316"/>
      <c r="N85" s="316"/>
      <c r="O85" s="316"/>
      <c r="P85" s="319"/>
    </row>
    <row r="86" spans="1:16" s="33" customFormat="1" ht="13.5" thickBot="1">
      <c r="A86" s="354"/>
      <c r="B86" s="448" t="s">
        <v>244</v>
      </c>
      <c r="C86" s="448"/>
      <c r="D86" s="449"/>
      <c r="E86" s="449"/>
      <c r="F86" s="448"/>
      <c r="G86" s="448"/>
      <c r="H86" s="448"/>
      <c r="I86" s="448"/>
      <c r="J86" s="448"/>
      <c r="K86" s="450"/>
      <c r="L86" s="355"/>
      <c r="M86" s="356"/>
      <c r="N86" s="356"/>
      <c r="O86" s="356"/>
      <c r="P86" s="357"/>
    </row>
    <row r="87" ht="12.75">
      <c r="N87" s="8"/>
    </row>
    <row r="88" spans="4:14" ht="12.75">
      <c r="D88" s="30"/>
      <c r="K88" s="31"/>
      <c r="L88" s="31"/>
      <c r="M88" s="31"/>
      <c r="N88" s="32"/>
    </row>
    <row r="89" spans="1:15" ht="12.75">
      <c r="A89" s="4" t="s">
        <v>268</v>
      </c>
      <c r="B89" s="4"/>
      <c r="C89" s="4"/>
      <c r="J89" s="31"/>
      <c r="K89" s="4" t="s">
        <v>276</v>
      </c>
      <c r="L89" s="31"/>
      <c r="N89" s="31"/>
      <c r="O89" s="32"/>
    </row>
    <row r="90" spans="1:11" ht="12.75">
      <c r="A90" s="4" t="s">
        <v>269</v>
      </c>
      <c r="B90" s="4"/>
      <c r="C90" s="4"/>
      <c r="K90" s="4" t="s">
        <v>269</v>
      </c>
    </row>
    <row r="115" ht="12.75">
      <c r="P115" s="2"/>
    </row>
  </sheetData>
  <sheetProtection/>
  <mergeCells count="6">
    <mergeCell ref="A1:P1"/>
    <mergeCell ref="A2:P2"/>
    <mergeCell ref="E3:I3"/>
    <mergeCell ref="F11:K11"/>
    <mergeCell ref="L11:P11"/>
    <mergeCell ref="B86:K86"/>
  </mergeCells>
  <conditionalFormatting sqref="D15 D67:D85">
    <cfRule type="cellIs" priority="105" dxfId="0" operator="equal" stopIfTrue="1">
      <formula>0</formula>
    </cfRule>
    <cfRule type="expression" priority="106" dxfId="0" stopIfTrue="1">
      <formula>#DIV/0!</formula>
    </cfRule>
  </conditionalFormatting>
  <conditionalFormatting sqref="D16">
    <cfRule type="cellIs" priority="21" dxfId="0" operator="equal" stopIfTrue="1">
      <formula>0</formula>
    </cfRule>
    <cfRule type="expression" priority="22" dxfId="0" stopIfTrue="1">
      <formula>#DIV/0!</formula>
    </cfRule>
  </conditionalFormatting>
  <conditionalFormatting sqref="D18">
    <cfRule type="cellIs" priority="19" dxfId="0" operator="equal" stopIfTrue="1">
      <formula>0</formula>
    </cfRule>
    <cfRule type="expression" priority="20" dxfId="0" stopIfTrue="1">
      <formula>#DIV/0!</formula>
    </cfRule>
  </conditionalFormatting>
  <conditionalFormatting sqref="D17">
    <cfRule type="cellIs" priority="5" dxfId="0" operator="equal" stopIfTrue="1">
      <formula>0</formula>
    </cfRule>
    <cfRule type="expression" priority="6" dxfId="0" stopIfTrue="1">
      <formula>#DIV/0!</formula>
    </cfRule>
  </conditionalFormatting>
  <conditionalFormatting sqref="D43:D66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D19:D42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5905511811023623" right="0.5905511811023623" top="0.984251968503937" bottom="0.5905511811023623" header="0.2362204724409449" footer="0.3937007874015748"/>
  <pageSetup horizontalDpi="600" verticalDpi="600" orientation="landscape" paperSize="9" scale="90" r:id="rId1"/>
  <headerFooter>
    <oddFooter>&amp;C4-&amp;P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SheetLayoutView="100" zoomScalePageLayoutView="0" workbookViewId="0" topLeftCell="A1">
      <selection activeCell="E58" sqref="E58"/>
    </sheetView>
  </sheetViews>
  <sheetFormatPr defaultColWidth="9.57421875" defaultRowHeight="12.75" outlineLevelCol="2"/>
  <cols>
    <col min="1" max="1" width="4.140625" style="53" customWidth="1"/>
    <col min="2" max="2" width="36.8515625" style="53" customWidth="1"/>
    <col min="3" max="3" width="6.140625" style="53" customWidth="1"/>
    <col min="4" max="4" width="8.8515625" style="53" customWidth="1"/>
    <col min="5" max="5" width="5.421875" style="53" customWidth="1" outlineLevel="1"/>
    <col min="6" max="6" width="5.7109375" style="53" customWidth="1" outlineLevel="1"/>
    <col min="7" max="7" width="6.57421875" style="53" customWidth="1" outlineLevel="2"/>
    <col min="8" max="8" width="6.7109375" style="53" customWidth="1" outlineLevel="1"/>
    <col min="9" max="9" width="6.00390625" style="53" customWidth="1" outlineLevel="1"/>
    <col min="10" max="10" width="6.8515625" style="53" customWidth="1" outlineLevel="1"/>
    <col min="11" max="11" width="9.28125" style="53" customWidth="1" outlineLevel="1"/>
    <col min="12" max="12" width="10.57421875" style="53" customWidth="1" outlineLevel="1"/>
    <col min="13" max="13" width="11.421875" style="53" customWidth="1" outlineLevel="1"/>
    <col min="14" max="14" width="11.57421875" style="53" customWidth="1" outlineLevel="1"/>
    <col min="15" max="15" width="12.00390625" style="53" customWidth="1" outlineLevel="1"/>
    <col min="16" max="17" width="9.57421875" style="53" customWidth="1" outlineLevel="1"/>
    <col min="18" max="18" width="9.57421875" style="53" customWidth="1"/>
    <col min="19" max="20" width="9.57421875" style="53" hidden="1" customWidth="1" outlineLevel="1"/>
    <col min="21" max="22" width="9.57421875" style="53" customWidth="1" collapsed="1"/>
    <col min="23" max="25" width="9.57421875" style="53" customWidth="1"/>
    <col min="26" max="27" width="9.57421875" style="53" hidden="1" customWidth="1" outlineLevel="1"/>
    <col min="28" max="28" width="9.57421875" style="53" customWidth="1" collapsed="1"/>
    <col min="29" max="16384" width="9.57421875" style="53" customWidth="1"/>
  </cols>
  <sheetData>
    <row r="1" spans="1:15" ht="15.75">
      <c r="A1" s="455" t="s">
        <v>240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ht="15">
      <c r="A2" s="456" t="s">
        <v>36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5" ht="12.75">
      <c r="A3" s="145"/>
      <c r="B3" s="145"/>
      <c r="C3" s="145"/>
      <c r="D3" s="457"/>
      <c r="E3" s="457"/>
      <c r="F3" s="457"/>
      <c r="G3" s="457"/>
      <c r="H3" s="457"/>
      <c r="I3" s="145"/>
      <c r="J3" s="145"/>
      <c r="K3" s="145"/>
      <c r="L3" s="145"/>
      <c r="M3" s="145"/>
      <c r="N3" s="145"/>
      <c r="O3" s="145"/>
    </row>
    <row r="4" ht="12.75">
      <c r="A4" s="4" t="s">
        <v>242</v>
      </c>
    </row>
    <row r="5" spans="1:2" ht="12.75">
      <c r="A5" s="3" t="s">
        <v>243</v>
      </c>
      <c r="B5" s="127"/>
    </row>
    <row r="6" spans="1:2" ht="12.75">
      <c r="A6" s="3" t="s">
        <v>241</v>
      </c>
      <c r="B6" s="127"/>
    </row>
    <row r="7" spans="1:2" ht="12.75">
      <c r="A7" s="3" t="s">
        <v>246</v>
      </c>
      <c r="B7" s="127"/>
    </row>
    <row r="8" spans="3:15" ht="12.75" customHeight="1">
      <c r="C8" s="128"/>
      <c r="F8" s="126"/>
      <c r="N8" s="129" t="s">
        <v>16</v>
      </c>
      <c r="O8" s="380"/>
    </row>
    <row r="9" spans="1:15" ht="12.75" customHeight="1">
      <c r="A9" s="1" t="s">
        <v>245</v>
      </c>
      <c r="C9" s="128"/>
      <c r="F9" s="126"/>
      <c r="N9" s="130" t="s">
        <v>10</v>
      </c>
      <c r="O9" s="381"/>
    </row>
    <row r="10" spans="3:15" ht="13.5" thickBot="1">
      <c r="C10" s="128"/>
      <c r="F10" s="126"/>
      <c r="L10" s="131"/>
      <c r="O10" s="146"/>
    </row>
    <row r="11" spans="1:15" ht="12.75">
      <c r="A11" s="132"/>
      <c r="B11" s="133"/>
      <c r="C11" s="133"/>
      <c r="D11" s="134"/>
      <c r="E11" s="458" t="s">
        <v>1</v>
      </c>
      <c r="F11" s="459"/>
      <c r="G11" s="459"/>
      <c r="H11" s="459"/>
      <c r="I11" s="459"/>
      <c r="J11" s="460"/>
      <c r="K11" s="461" t="s">
        <v>37</v>
      </c>
      <c r="L11" s="459"/>
      <c r="M11" s="459"/>
      <c r="N11" s="459"/>
      <c r="O11" s="462"/>
    </row>
    <row r="12" spans="1:15" ht="90.75" customHeight="1" thickBot="1">
      <c r="A12" s="147" t="s">
        <v>2</v>
      </c>
      <c r="B12" s="148" t="s">
        <v>3</v>
      </c>
      <c r="C12" s="135" t="s">
        <v>4</v>
      </c>
      <c r="D12" s="136" t="s">
        <v>5</v>
      </c>
      <c r="E12" s="382" t="s">
        <v>6</v>
      </c>
      <c r="F12" s="137" t="s">
        <v>11</v>
      </c>
      <c r="G12" s="137" t="s">
        <v>12</v>
      </c>
      <c r="H12" s="149" t="s">
        <v>61</v>
      </c>
      <c r="I12" s="137" t="s">
        <v>13</v>
      </c>
      <c r="J12" s="387" t="s">
        <v>14</v>
      </c>
      <c r="K12" s="389" t="s">
        <v>7</v>
      </c>
      <c r="L12" s="149" t="s">
        <v>12</v>
      </c>
      <c r="M12" s="149" t="s">
        <v>61</v>
      </c>
      <c r="N12" s="149" t="s">
        <v>13</v>
      </c>
      <c r="O12" s="150" t="s">
        <v>15</v>
      </c>
    </row>
    <row r="13" spans="1:15" ht="13.5" thickBot="1">
      <c r="A13" s="138">
        <v>1</v>
      </c>
      <c r="B13" s="139">
        <v>2</v>
      </c>
      <c r="C13" s="139">
        <v>3</v>
      </c>
      <c r="D13" s="140">
        <v>4</v>
      </c>
      <c r="E13" s="383">
        <v>5</v>
      </c>
      <c r="F13" s="139">
        <v>6</v>
      </c>
      <c r="G13" s="139">
        <v>7</v>
      </c>
      <c r="H13" s="139">
        <v>8</v>
      </c>
      <c r="I13" s="139">
        <v>9</v>
      </c>
      <c r="J13" s="388">
        <v>10</v>
      </c>
      <c r="K13" s="138">
        <v>11</v>
      </c>
      <c r="L13" s="139">
        <v>12</v>
      </c>
      <c r="M13" s="139">
        <v>13</v>
      </c>
      <c r="N13" s="139">
        <v>14</v>
      </c>
      <c r="O13" s="140">
        <v>15</v>
      </c>
    </row>
    <row r="14" spans="1:15" s="52" customFormat="1" ht="25.5">
      <c r="A14" s="162">
        <v>1</v>
      </c>
      <c r="B14" s="392" t="s">
        <v>35</v>
      </c>
      <c r="C14" s="393" t="s">
        <v>18</v>
      </c>
      <c r="D14" s="394">
        <v>122</v>
      </c>
      <c r="E14" s="384"/>
      <c r="F14" s="102"/>
      <c r="G14" s="102"/>
      <c r="H14" s="173"/>
      <c r="I14" s="102"/>
      <c r="J14" s="296"/>
      <c r="K14" s="297"/>
      <c r="L14" s="61"/>
      <c r="M14" s="61"/>
      <c r="N14" s="61"/>
      <c r="O14" s="103"/>
    </row>
    <row r="15" spans="1:15" s="52" customFormat="1" ht="15" customHeight="1">
      <c r="A15" s="163"/>
      <c r="B15" s="197" t="s">
        <v>63</v>
      </c>
      <c r="C15" s="385" t="s">
        <v>19</v>
      </c>
      <c r="D15" s="386">
        <f>D14*0.1</f>
        <v>12.200000000000001</v>
      </c>
      <c r="E15" s="196"/>
      <c r="F15" s="57"/>
      <c r="G15" s="34"/>
      <c r="H15" s="60"/>
      <c r="I15" s="57"/>
      <c r="J15" s="193"/>
      <c r="K15" s="67"/>
      <c r="L15" s="49"/>
      <c r="M15" s="49"/>
      <c r="N15" s="49"/>
      <c r="O15" s="51"/>
    </row>
    <row r="16" spans="1:21" s="52" customFormat="1" ht="15" customHeight="1">
      <c r="A16" s="163"/>
      <c r="B16" s="197" t="s">
        <v>43</v>
      </c>
      <c r="C16" s="385" t="s">
        <v>21</v>
      </c>
      <c r="D16" s="386">
        <f>D14*35/1000</f>
        <v>4.27</v>
      </c>
      <c r="E16" s="196"/>
      <c r="F16" s="57"/>
      <c r="G16" s="57"/>
      <c r="H16" s="34"/>
      <c r="I16" s="57"/>
      <c r="J16" s="193"/>
      <c r="K16" s="67"/>
      <c r="L16" s="49"/>
      <c r="M16" s="49"/>
      <c r="N16" s="49"/>
      <c r="O16" s="51"/>
      <c r="R16" s="170"/>
      <c r="U16" s="153"/>
    </row>
    <row r="17" spans="1:15" s="52" customFormat="1" ht="40.5" customHeight="1">
      <c r="A17" s="163"/>
      <c r="B17" s="197" t="s">
        <v>44</v>
      </c>
      <c r="C17" s="385" t="s">
        <v>18</v>
      </c>
      <c r="D17" s="386">
        <f>D14</f>
        <v>122</v>
      </c>
      <c r="E17" s="196"/>
      <c r="F17" s="57"/>
      <c r="G17" s="58"/>
      <c r="H17" s="60"/>
      <c r="I17" s="57"/>
      <c r="J17" s="193"/>
      <c r="K17" s="67"/>
      <c r="L17" s="49"/>
      <c r="M17" s="49"/>
      <c r="N17" s="49"/>
      <c r="O17" s="51"/>
    </row>
    <row r="18" spans="1:15" s="52" customFormat="1" ht="24">
      <c r="A18" s="163">
        <v>2</v>
      </c>
      <c r="B18" s="395" t="s">
        <v>59</v>
      </c>
      <c r="C18" s="385" t="s">
        <v>18</v>
      </c>
      <c r="D18" s="386">
        <v>69</v>
      </c>
      <c r="E18" s="207"/>
      <c r="F18" s="57"/>
      <c r="G18" s="396"/>
      <c r="H18" s="165"/>
      <c r="I18" s="160"/>
      <c r="J18" s="193"/>
      <c r="K18" s="67"/>
      <c r="L18" s="49"/>
      <c r="M18" s="49"/>
      <c r="N18" s="49"/>
      <c r="O18" s="51"/>
    </row>
    <row r="19" spans="1:15" s="52" customFormat="1" ht="26.25" customHeight="1">
      <c r="A19" s="163"/>
      <c r="B19" s="397" t="s">
        <v>46</v>
      </c>
      <c r="C19" s="385" t="s">
        <v>19</v>
      </c>
      <c r="D19" s="386">
        <f>D18*0.05*1.15</f>
        <v>3.9675</v>
      </c>
      <c r="E19" s="207"/>
      <c r="F19" s="57"/>
      <c r="G19" s="164"/>
      <c r="H19" s="161"/>
      <c r="I19" s="160"/>
      <c r="J19" s="193"/>
      <c r="K19" s="67"/>
      <c r="L19" s="49"/>
      <c r="M19" s="49"/>
      <c r="N19" s="49"/>
      <c r="O19" s="51"/>
    </row>
    <row r="20" spans="1:15" s="52" customFormat="1" ht="24">
      <c r="A20" s="163"/>
      <c r="B20" s="397" t="s">
        <v>49</v>
      </c>
      <c r="C20" s="385" t="s">
        <v>18</v>
      </c>
      <c r="D20" s="386">
        <f>D18</f>
        <v>69</v>
      </c>
      <c r="E20" s="196"/>
      <c r="F20" s="57"/>
      <c r="G20" s="58"/>
      <c r="H20" s="60"/>
      <c r="I20" s="57"/>
      <c r="J20" s="193"/>
      <c r="K20" s="67"/>
      <c r="L20" s="49"/>
      <c r="M20" s="49"/>
      <c r="N20" s="49"/>
      <c r="O20" s="51"/>
    </row>
    <row r="21" spans="1:15" s="52" customFormat="1" ht="24">
      <c r="A21" s="163"/>
      <c r="B21" s="397" t="s">
        <v>56</v>
      </c>
      <c r="C21" s="385" t="s">
        <v>19</v>
      </c>
      <c r="D21" s="386">
        <f>D18*0.25*1.15</f>
        <v>19.8375</v>
      </c>
      <c r="E21" s="207"/>
      <c r="F21" s="57"/>
      <c r="G21" s="164"/>
      <c r="H21" s="161"/>
      <c r="I21" s="160"/>
      <c r="J21" s="193"/>
      <c r="K21" s="67"/>
      <c r="L21" s="49"/>
      <c r="M21" s="49"/>
      <c r="N21" s="49"/>
      <c r="O21" s="51"/>
    </row>
    <row r="22" spans="1:15" s="52" customFormat="1" ht="24">
      <c r="A22" s="163"/>
      <c r="B22" s="398" t="s">
        <v>167</v>
      </c>
      <c r="C22" s="385" t="s">
        <v>18</v>
      </c>
      <c r="D22" s="386">
        <v>69</v>
      </c>
      <c r="E22" s="207"/>
      <c r="F22" s="57"/>
      <c r="G22" s="164"/>
      <c r="H22" s="161"/>
      <c r="I22" s="160"/>
      <c r="J22" s="193"/>
      <c r="K22" s="67"/>
      <c r="L22" s="49"/>
      <c r="M22" s="49"/>
      <c r="N22" s="49"/>
      <c r="O22" s="51"/>
    </row>
    <row r="23" spans="1:15" s="52" customFormat="1" ht="36">
      <c r="A23" s="163"/>
      <c r="B23" s="398" t="s">
        <v>146</v>
      </c>
      <c r="C23" s="385" t="s">
        <v>18</v>
      </c>
      <c r="D23" s="386">
        <v>69</v>
      </c>
      <c r="E23" s="196"/>
      <c r="F23" s="57"/>
      <c r="G23" s="58"/>
      <c r="H23" s="60"/>
      <c r="I23" s="57"/>
      <c r="J23" s="193"/>
      <c r="K23" s="67"/>
      <c r="L23" s="49"/>
      <c r="M23" s="49"/>
      <c r="N23" s="49"/>
      <c r="O23" s="51"/>
    </row>
    <row r="24" spans="1:15" s="52" customFormat="1" ht="15" customHeight="1">
      <c r="A24" s="163"/>
      <c r="B24" s="399" t="s">
        <v>60</v>
      </c>
      <c r="C24" s="385" t="s">
        <v>19</v>
      </c>
      <c r="D24" s="386">
        <f>D18*0.2*1.15</f>
        <v>15.87</v>
      </c>
      <c r="E24" s="207"/>
      <c r="F24" s="57"/>
      <c r="G24" s="164"/>
      <c r="H24" s="400"/>
      <c r="I24" s="160"/>
      <c r="J24" s="193"/>
      <c r="K24" s="67"/>
      <c r="L24" s="49"/>
      <c r="M24" s="49"/>
      <c r="N24" s="49"/>
      <c r="O24" s="51"/>
    </row>
    <row r="25" spans="1:15" s="52" customFormat="1" ht="15" customHeight="1">
      <c r="A25" s="163"/>
      <c r="B25" s="401" t="s">
        <v>168</v>
      </c>
      <c r="C25" s="385" t="s">
        <v>18</v>
      </c>
      <c r="D25" s="386">
        <v>69</v>
      </c>
      <c r="E25" s="207"/>
      <c r="F25" s="57"/>
      <c r="G25" s="164"/>
      <c r="H25" s="400"/>
      <c r="I25" s="160"/>
      <c r="J25" s="193"/>
      <c r="K25" s="67"/>
      <c r="L25" s="49"/>
      <c r="M25" s="49"/>
      <c r="N25" s="49"/>
      <c r="O25" s="51"/>
    </row>
    <row r="26" spans="1:15" s="52" customFormat="1" ht="24.75" customHeight="1">
      <c r="A26" s="163"/>
      <c r="B26" s="398" t="s">
        <v>147</v>
      </c>
      <c r="C26" s="385" t="s">
        <v>18</v>
      </c>
      <c r="D26" s="386">
        <v>69</v>
      </c>
      <c r="E26" s="196"/>
      <c r="F26" s="57"/>
      <c r="G26" s="58"/>
      <c r="H26" s="60"/>
      <c r="I26" s="57"/>
      <c r="J26" s="193"/>
      <c r="K26" s="67"/>
      <c r="L26" s="49"/>
      <c r="M26" s="49"/>
      <c r="N26" s="49"/>
      <c r="O26" s="51"/>
    </row>
    <row r="27" spans="1:15" s="52" customFormat="1" ht="15" customHeight="1">
      <c r="A27" s="163">
        <v>3</v>
      </c>
      <c r="B27" s="195" t="s">
        <v>169</v>
      </c>
      <c r="C27" s="385" t="s">
        <v>18</v>
      </c>
      <c r="D27" s="386">
        <v>39</v>
      </c>
      <c r="E27" s="207"/>
      <c r="F27" s="57"/>
      <c r="G27" s="396"/>
      <c r="H27" s="165"/>
      <c r="I27" s="160"/>
      <c r="J27" s="193"/>
      <c r="K27" s="67"/>
      <c r="L27" s="49"/>
      <c r="M27" s="49"/>
      <c r="N27" s="49"/>
      <c r="O27" s="51"/>
    </row>
    <row r="28" spans="1:15" s="52" customFormat="1" ht="15" customHeight="1">
      <c r="A28" s="163"/>
      <c r="B28" s="402" t="s">
        <v>48</v>
      </c>
      <c r="C28" s="385" t="s">
        <v>18</v>
      </c>
      <c r="D28" s="386">
        <f>D27</f>
        <v>39</v>
      </c>
      <c r="E28" s="207"/>
      <c r="F28" s="57"/>
      <c r="G28" s="164"/>
      <c r="H28" s="165"/>
      <c r="I28" s="160"/>
      <c r="J28" s="193"/>
      <c r="K28" s="67"/>
      <c r="L28" s="49"/>
      <c r="M28" s="49"/>
      <c r="N28" s="49"/>
      <c r="O28" s="51"/>
    </row>
    <row r="29" spans="1:15" s="52" customFormat="1" ht="26.25" customHeight="1">
      <c r="A29" s="163"/>
      <c r="B29" s="397" t="s">
        <v>46</v>
      </c>
      <c r="C29" s="385" t="s">
        <v>19</v>
      </c>
      <c r="D29" s="386">
        <f>D27*0.05*1.15</f>
        <v>2.2425</v>
      </c>
      <c r="E29" s="207"/>
      <c r="F29" s="57"/>
      <c r="G29" s="164"/>
      <c r="H29" s="161"/>
      <c r="I29" s="160"/>
      <c r="J29" s="193"/>
      <c r="K29" s="67"/>
      <c r="L29" s="49"/>
      <c r="M29" s="49"/>
      <c r="N29" s="49"/>
      <c r="O29" s="51"/>
    </row>
    <row r="30" spans="1:15" s="52" customFormat="1" ht="24">
      <c r="A30" s="163"/>
      <c r="B30" s="397" t="s">
        <v>49</v>
      </c>
      <c r="C30" s="385" t="s">
        <v>18</v>
      </c>
      <c r="D30" s="386">
        <f>D27</f>
        <v>39</v>
      </c>
      <c r="E30" s="196"/>
      <c r="F30" s="57"/>
      <c r="G30" s="58"/>
      <c r="H30" s="60"/>
      <c r="I30" s="57"/>
      <c r="J30" s="193"/>
      <c r="K30" s="67"/>
      <c r="L30" s="49"/>
      <c r="M30" s="49"/>
      <c r="N30" s="49"/>
      <c r="O30" s="51"/>
    </row>
    <row r="31" spans="1:15" s="52" customFormat="1" ht="24">
      <c r="A31" s="163"/>
      <c r="B31" s="397" t="s">
        <v>57</v>
      </c>
      <c r="C31" s="385" t="s">
        <v>19</v>
      </c>
      <c r="D31" s="386">
        <f>D27*0.2*1.15</f>
        <v>8.97</v>
      </c>
      <c r="E31" s="207"/>
      <c r="F31" s="57"/>
      <c r="G31" s="164"/>
      <c r="H31" s="161"/>
      <c r="I31" s="160"/>
      <c r="J31" s="193"/>
      <c r="K31" s="67"/>
      <c r="L31" s="49"/>
      <c r="M31" s="49"/>
      <c r="N31" s="49"/>
      <c r="O31" s="51"/>
    </row>
    <row r="32" spans="1:15" s="52" customFormat="1" ht="23.25" customHeight="1">
      <c r="A32" s="163"/>
      <c r="B32" s="398" t="s">
        <v>167</v>
      </c>
      <c r="C32" s="385" t="s">
        <v>18</v>
      </c>
      <c r="D32" s="386">
        <v>39</v>
      </c>
      <c r="E32" s="207"/>
      <c r="F32" s="57"/>
      <c r="G32" s="164"/>
      <c r="H32" s="161"/>
      <c r="I32" s="160"/>
      <c r="J32" s="193"/>
      <c r="K32" s="67"/>
      <c r="L32" s="49"/>
      <c r="M32" s="49"/>
      <c r="N32" s="49"/>
      <c r="O32" s="51"/>
    </row>
    <row r="33" spans="1:15" s="52" customFormat="1" ht="36">
      <c r="A33" s="163"/>
      <c r="B33" s="398" t="s">
        <v>146</v>
      </c>
      <c r="C33" s="385" t="s">
        <v>18</v>
      </c>
      <c r="D33" s="386">
        <v>39</v>
      </c>
      <c r="E33" s="196"/>
      <c r="F33" s="57"/>
      <c r="G33" s="58"/>
      <c r="H33" s="60"/>
      <c r="I33" s="57"/>
      <c r="J33" s="193"/>
      <c r="K33" s="67"/>
      <c r="L33" s="49"/>
      <c r="M33" s="49"/>
      <c r="N33" s="49"/>
      <c r="O33" s="51"/>
    </row>
    <row r="34" spans="1:15" s="52" customFormat="1" ht="15" customHeight="1">
      <c r="A34" s="163"/>
      <c r="B34" s="399" t="s">
        <v>58</v>
      </c>
      <c r="C34" s="385" t="s">
        <v>19</v>
      </c>
      <c r="D34" s="386">
        <f>D27*0.6*1.15</f>
        <v>26.909999999999997</v>
      </c>
      <c r="E34" s="207"/>
      <c r="F34" s="57"/>
      <c r="G34" s="164"/>
      <c r="H34" s="400"/>
      <c r="I34" s="160"/>
      <c r="J34" s="193"/>
      <c r="K34" s="67"/>
      <c r="L34" s="49"/>
      <c r="M34" s="49"/>
      <c r="N34" s="49"/>
      <c r="O34" s="51"/>
    </row>
    <row r="35" spans="1:15" s="52" customFormat="1" ht="15" customHeight="1">
      <c r="A35" s="163"/>
      <c r="B35" s="401" t="s">
        <v>168</v>
      </c>
      <c r="C35" s="385" t="s">
        <v>18</v>
      </c>
      <c r="D35" s="386">
        <v>39</v>
      </c>
      <c r="E35" s="207"/>
      <c r="F35" s="57"/>
      <c r="G35" s="164"/>
      <c r="H35" s="400"/>
      <c r="I35" s="160"/>
      <c r="J35" s="193"/>
      <c r="K35" s="67"/>
      <c r="L35" s="49"/>
      <c r="M35" s="49"/>
      <c r="N35" s="49"/>
      <c r="O35" s="51"/>
    </row>
    <row r="36" spans="1:15" s="52" customFormat="1" ht="26.25" customHeight="1">
      <c r="A36" s="163"/>
      <c r="B36" s="398" t="s">
        <v>147</v>
      </c>
      <c r="C36" s="385" t="s">
        <v>18</v>
      </c>
      <c r="D36" s="386">
        <v>39</v>
      </c>
      <c r="E36" s="196"/>
      <c r="F36" s="57"/>
      <c r="G36" s="58"/>
      <c r="H36" s="60"/>
      <c r="I36" s="57"/>
      <c r="J36" s="193"/>
      <c r="K36" s="67"/>
      <c r="L36" s="49"/>
      <c r="M36" s="49"/>
      <c r="N36" s="49"/>
      <c r="O36" s="51"/>
    </row>
    <row r="37" spans="1:15" s="52" customFormat="1" ht="15" customHeight="1">
      <c r="A37" s="163">
        <v>4</v>
      </c>
      <c r="B37" s="195" t="s">
        <v>170</v>
      </c>
      <c r="C37" s="385" t="s">
        <v>18</v>
      </c>
      <c r="D37" s="403">
        <v>820</v>
      </c>
      <c r="E37" s="196"/>
      <c r="F37" s="57"/>
      <c r="G37" s="57"/>
      <c r="H37" s="34"/>
      <c r="I37" s="160"/>
      <c r="J37" s="193"/>
      <c r="K37" s="67"/>
      <c r="L37" s="49"/>
      <c r="M37" s="49"/>
      <c r="N37" s="49"/>
      <c r="O37" s="51"/>
    </row>
    <row r="38" spans="1:15" s="52" customFormat="1" ht="17.25" customHeight="1">
      <c r="A38" s="163"/>
      <c r="B38" s="399" t="s">
        <v>277</v>
      </c>
      <c r="C38" s="385" t="s">
        <v>18</v>
      </c>
      <c r="D38" s="403">
        <f>D37</f>
        <v>820</v>
      </c>
      <c r="E38" s="196"/>
      <c r="F38" s="57"/>
      <c r="G38" s="57"/>
      <c r="H38" s="34"/>
      <c r="I38" s="160"/>
      <c r="J38" s="193"/>
      <c r="K38" s="67"/>
      <c r="L38" s="49"/>
      <c r="M38" s="49"/>
      <c r="N38" s="49"/>
      <c r="O38" s="51"/>
    </row>
    <row r="39" spans="1:15" s="52" customFormat="1" ht="24">
      <c r="A39" s="163"/>
      <c r="B39" s="395" t="s">
        <v>46</v>
      </c>
      <c r="C39" s="385" t="s">
        <v>19</v>
      </c>
      <c r="D39" s="403">
        <f>D37*0.05*1.15</f>
        <v>47.15</v>
      </c>
      <c r="E39" s="207"/>
      <c r="F39" s="57"/>
      <c r="G39" s="164"/>
      <c r="H39" s="161"/>
      <c r="I39" s="160"/>
      <c r="J39" s="193"/>
      <c r="K39" s="67"/>
      <c r="L39" s="49"/>
      <c r="M39" s="49"/>
      <c r="N39" s="49"/>
      <c r="O39" s="51"/>
    </row>
    <row r="40" spans="1:15" s="52" customFormat="1" ht="24">
      <c r="A40" s="163"/>
      <c r="B40" s="395" t="s">
        <v>45</v>
      </c>
      <c r="C40" s="385" t="s">
        <v>18</v>
      </c>
      <c r="D40" s="403">
        <f>D37</f>
        <v>820</v>
      </c>
      <c r="E40" s="196"/>
      <c r="F40" s="57"/>
      <c r="G40" s="58"/>
      <c r="H40" s="60"/>
      <c r="I40" s="57"/>
      <c r="J40" s="193"/>
      <c r="K40" s="67"/>
      <c r="L40" s="49"/>
      <c r="M40" s="49"/>
      <c r="N40" s="49"/>
      <c r="O40" s="51"/>
    </row>
    <row r="41" spans="1:15" s="52" customFormat="1" ht="24">
      <c r="A41" s="163"/>
      <c r="B41" s="395" t="s">
        <v>47</v>
      </c>
      <c r="C41" s="385" t="s">
        <v>19</v>
      </c>
      <c r="D41" s="403">
        <f>D37*0.15*1.15</f>
        <v>141.45</v>
      </c>
      <c r="E41" s="207"/>
      <c r="F41" s="57"/>
      <c r="G41" s="164"/>
      <c r="H41" s="161"/>
      <c r="I41" s="160"/>
      <c r="J41" s="193"/>
      <c r="K41" s="67"/>
      <c r="L41" s="49"/>
      <c r="M41" s="49"/>
      <c r="N41" s="49"/>
      <c r="O41" s="51"/>
    </row>
    <row r="42" spans="1:15" s="52" customFormat="1" ht="24">
      <c r="A42" s="163"/>
      <c r="B42" s="395" t="s">
        <v>171</v>
      </c>
      <c r="C42" s="385" t="s">
        <v>19</v>
      </c>
      <c r="D42" s="403">
        <f>D37*0.2*1.15</f>
        <v>188.6</v>
      </c>
      <c r="E42" s="207"/>
      <c r="F42" s="57"/>
      <c r="G42" s="164"/>
      <c r="H42" s="161"/>
      <c r="I42" s="160"/>
      <c r="J42" s="193"/>
      <c r="K42" s="67"/>
      <c r="L42" s="49"/>
      <c r="M42" s="49"/>
      <c r="N42" s="49"/>
      <c r="O42" s="51"/>
    </row>
    <row r="43" spans="1:15" s="52" customFormat="1" ht="23.25" customHeight="1">
      <c r="A43" s="163"/>
      <c r="B43" s="398" t="s">
        <v>167</v>
      </c>
      <c r="C43" s="385" t="s">
        <v>18</v>
      </c>
      <c r="D43" s="386">
        <v>820</v>
      </c>
      <c r="E43" s="207"/>
      <c r="F43" s="57"/>
      <c r="G43" s="164"/>
      <c r="H43" s="161"/>
      <c r="I43" s="160"/>
      <c r="J43" s="193"/>
      <c r="K43" s="67"/>
      <c r="L43" s="49"/>
      <c r="M43" s="49"/>
      <c r="N43" s="49"/>
      <c r="O43" s="51"/>
    </row>
    <row r="44" spans="1:15" s="52" customFormat="1" ht="36">
      <c r="A44" s="163"/>
      <c r="B44" s="398" t="s">
        <v>146</v>
      </c>
      <c r="C44" s="385" t="s">
        <v>18</v>
      </c>
      <c r="D44" s="386">
        <v>820</v>
      </c>
      <c r="E44" s="196"/>
      <c r="F44" s="57"/>
      <c r="G44" s="58"/>
      <c r="H44" s="60"/>
      <c r="I44" s="57"/>
      <c r="J44" s="193"/>
      <c r="K44" s="67"/>
      <c r="L44" s="49"/>
      <c r="M44" s="49"/>
      <c r="N44" s="49"/>
      <c r="O44" s="51"/>
    </row>
    <row r="45" spans="1:15" s="52" customFormat="1" ht="14.25" customHeight="1">
      <c r="A45" s="163"/>
      <c r="B45" s="399" t="s">
        <v>58</v>
      </c>
      <c r="C45" s="385" t="s">
        <v>19</v>
      </c>
      <c r="D45" s="386">
        <f>D37*0.6*1.15</f>
        <v>565.8</v>
      </c>
      <c r="E45" s="207"/>
      <c r="F45" s="57"/>
      <c r="G45" s="164"/>
      <c r="H45" s="400"/>
      <c r="I45" s="160"/>
      <c r="J45" s="193"/>
      <c r="K45" s="67"/>
      <c r="L45" s="49"/>
      <c r="M45" s="49"/>
      <c r="N45" s="49"/>
      <c r="O45" s="51"/>
    </row>
    <row r="46" spans="1:15" s="52" customFormat="1" ht="15" customHeight="1">
      <c r="A46" s="163"/>
      <c r="B46" s="401" t="s">
        <v>168</v>
      </c>
      <c r="C46" s="385" t="s">
        <v>18</v>
      </c>
      <c r="D46" s="386">
        <v>820</v>
      </c>
      <c r="E46" s="207"/>
      <c r="F46" s="57"/>
      <c r="G46" s="164"/>
      <c r="H46" s="400"/>
      <c r="I46" s="160"/>
      <c r="J46" s="193"/>
      <c r="K46" s="67"/>
      <c r="L46" s="49"/>
      <c r="M46" s="49"/>
      <c r="N46" s="49"/>
      <c r="O46" s="51"/>
    </row>
    <row r="47" spans="1:15" s="52" customFormat="1" ht="25.5" customHeight="1">
      <c r="A47" s="163"/>
      <c r="B47" s="398" t="s">
        <v>147</v>
      </c>
      <c r="C47" s="385" t="s">
        <v>18</v>
      </c>
      <c r="D47" s="386">
        <v>820</v>
      </c>
      <c r="E47" s="196"/>
      <c r="F47" s="57"/>
      <c r="G47" s="58"/>
      <c r="H47" s="60"/>
      <c r="I47" s="57"/>
      <c r="J47" s="193"/>
      <c r="K47" s="67"/>
      <c r="L47" s="49"/>
      <c r="M47" s="49"/>
      <c r="N47" s="49"/>
      <c r="O47" s="51"/>
    </row>
    <row r="48" spans="1:15" s="52" customFormat="1" ht="25.5">
      <c r="A48" s="163">
        <v>8</v>
      </c>
      <c r="B48" s="195" t="s">
        <v>50</v>
      </c>
      <c r="C48" s="385" t="s">
        <v>20</v>
      </c>
      <c r="D48" s="386">
        <v>210</v>
      </c>
      <c r="E48" s="196"/>
      <c r="F48" s="57"/>
      <c r="G48" s="57"/>
      <c r="H48" s="34"/>
      <c r="I48" s="57"/>
      <c r="J48" s="193"/>
      <c r="K48" s="67"/>
      <c r="L48" s="49"/>
      <c r="M48" s="49"/>
      <c r="N48" s="49"/>
      <c r="O48" s="51"/>
    </row>
    <row r="49" spans="1:15" s="52" customFormat="1" ht="25.5">
      <c r="A49" s="163">
        <v>9</v>
      </c>
      <c r="B49" s="195" t="s">
        <v>51</v>
      </c>
      <c r="C49" s="385" t="s">
        <v>20</v>
      </c>
      <c r="D49" s="386">
        <v>40</v>
      </c>
      <c r="E49" s="196"/>
      <c r="F49" s="57"/>
      <c r="G49" s="57"/>
      <c r="H49" s="34"/>
      <c r="I49" s="57"/>
      <c r="J49" s="193"/>
      <c r="K49" s="67"/>
      <c r="L49" s="49"/>
      <c r="M49" s="49"/>
      <c r="N49" s="49"/>
      <c r="O49" s="51"/>
    </row>
    <row r="50" spans="1:15" ht="14.25" customHeight="1" thickBot="1">
      <c r="A50" s="166"/>
      <c r="B50" s="448" t="s">
        <v>244</v>
      </c>
      <c r="C50" s="449"/>
      <c r="D50" s="449"/>
      <c r="E50" s="448"/>
      <c r="F50" s="448"/>
      <c r="G50" s="448"/>
      <c r="H50" s="448"/>
      <c r="I50" s="448"/>
      <c r="J50" s="450"/>
      <c r="K50" s="390"/>
      <c r="L50" s="391"/>
      <c r="M50" s="391"/>
      <c r="N50" s="391"/>
      <c r="O50" s="167"/>
    </row>
    <row r="52" spans="3:13" ht="12.75">
      <c r="C52" s="152"/>
      <c r="J52" s="143"/>
      <c r="K52" s="143"/>
      <c r="L52" s="143"/>
      <c r="M52" s="144"/>
    </row>
    <row r="53" spans="1:14" ht="12.75">
      <c r="A53" s="4" t="s">
        <v>268</v>
      </c>
      <c r="B53" s="4"/>
      <c r="C53" s="4"/>
      <c r="D53" s="1"/>
      <c r="E53" s="1"/>
      <c r="F53" s="1"/>
      <c r="G53" s="1"/>
      <c r="H53" s="1"/>
      <c r="I53" s="1"/>
      <c r="J53" s="31"/>
      <c r="K53" s="4" t="s">
        <v>276</v>
      </c>
      <c r="L53" s="31"/>
      <c r="M53" s="1"/>
      <c r="N53" s="144"/>
    </row>
    <row r="54" spans="1:13" ht="12.75">
      <c r="A54" s="4" t="s">
        <v>269</v>
      </c>
      <c r="B54" s="4"/>
      <c r="C54" s="4"/>
      <c r="D54" s="1"/>
      <c r="E54" s="1"/>
      <c r="F54" s="1"/>
      <c r="G54" s="1"/>
      <c r="H54" s="1"/>
      <c r="I54" s="1"/>
      <c r="J54" s="1"/>
      <c r="K54" s="4" t="s">
        <v>269</v>
      </c>
      <c r="L54" s="1"/>
      <c r="M54" s="1"/>
    </row>
  </sheetData>
  <sheetProtection/>
  <mergeCells count="6">
    <mergeCell ref="A1:O1"/>
    <mergeCell ref="A2:O2"/>
    <mergeCell ref="D3:H3"/>
    <mergeCell ref="E11:J11"/>
    <mergeCell ref="K11:O11"/>
    <mergeCell ref="B50:J50"/>
  </mergeCells>
  <conditionalFormatting sqref="C18:C19 C34 C24:C29 C37:C38">
    <cfRule type="cellIs" priority="53" dxfId="0" operator="equal" stopIfTrue="1">
      <formula>0</formula>
    </cfRule>
    <cfRule type="expression" priority="54" dxfId="0" stopIfTrue="1">
      <formula>#DIV/0!</formula>
    </cfRule>
  </conditionalFormatting>
  <conditionalFormatting sqref="C40">
    <cfRule type="cellIs" priority="35" dxfId="0" operator="equal" stopIfTrue="1">
      <formula>0</formula>
    </cfRule>
    <cfRule type="expression" priority="36" dxfId="0" stopIfTrue="1">
      <formula>#DIV/0!</formula>
    </cfRule>
  </conditionalFormatting>
  <conditionalFormatting sqref="C39">
    <cfRule type="cellIs" priority="33" dxfId="0" operator="equal" stopIfTrue="1">
      <formula>0</formula>
    </cfRule>
    <cfRule type="expression" priority="34" dxfId="0" stopIfTrue="1">
      <formula>#DIV/0!</formula>
    </cfRule>
  </conditionalFormatting>
  <conditionalFormatting sqref="C48">
    <cfRule type="cellIs" priority="29" dxfId="0" operator="equal" stopIfTrue="1">
      <formula>0</formula>
    </cfRule>
    <cfRule type="expression" priority="30" dxfId="0" stopIfTrue="1">
      <formula>#DIV/0!</formula>
    </cfRule>
  </conditionalFormatting>
  <conditionalFormatting sqref="C30">
    <cfRule type="cellIs" priority="19" dxfId="0" operator="equal" stopIfTrue="1">
      <formula>0</formula>
    </cfRule>
    <cfRule type="expression" priority="20" dxfId="0" stopIfTrue="1">
      <formula>#DIV/0!</formula>
    </cfRule>
  </conditionalFormatting>
  <conditionalFormatting sqref="C20">
    <cfRule type="cellIs" priority="7" dxfId="0" operator="equal" stopIfTrue="1">
      <formula>0</formula>
    </cfRule>
    <cfRule type="expression" priority="8" dxfId="0" stopIfTrue="1">
      <formula>#DIV/0!</formula>
    </cfRule>
  </conditionalFormatting>
  <conditionalFormatting sqref="C35:C36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C46:C47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3937007874015748" right="0.3937007874015748" top="0.984251968503937" bottom="0.5905511811023623" header="0.2362204724409449" footer="0.3937007874015748"/>
  <pageSetup horizontalDpi="600" verticalDpi="600" orientation="landscape" paperSize="9" scale="95" r:id="rId1"/>
  <headerFooter alignWithMargins="0">
    <oddFooter>&amp;C5-&amp;P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Lasma Vilcane</dc:creator>
  <cp:keywords/>
  <dc:description/>
  <cp:lastModifiedBy>Anna Lama</cp:lastModifiedBy>
  <cp:lastPrinted>2018-09-03T13:45:20Z</cp:lastPrinted>
  <dcterms:created xsi:type="dcterms:W3CDTF">1996-10-14T23:33:28Z</dcterms:created>
  <dcterms:modified xsi:type="dcterms:W3CDTF">2018-09-03T13:52:09Z</dcterms:modified>
  <cp:category/>
  <cp:version/>
  <cp:contentType/>
  <cp:contentStatus/>
</cp:coreProperties>
</file>