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einbergs\Documents\AAA Iepirkumi\2 Konkursi\A-Nolikumi\2021\"/>
    </mc:Choice>
  </mc:AlternateContent>
  <bookViews>
    <workbookView xWindow="0" yWindow="0" windowWidth="28800" windowHeight="12480"/>
  </bookViews>
  <sheets>
    <sheet name="Koptāme" sheetId="3" r:id="rId1"/>
    <sheet name="Kopsavilkums" sheetId="2" r:id="rId2"/>
    <sheet name="Tāme" sheetId="1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11" i="3" s="1"/>
  <c r="D13" i="3" s="1"/>
  <c r="D13" i="2"/>
  <c r="H12" i="2"/>
  <c r="H13" i="2" s="1"/>
  <c r="G12" i="2"/>
  <c r="F12" i="2"/>
  <c r="F13" i="2" s="1"/>
  <c r="E12" i="2"/>
  <c r="D12" i="2"/>
  <c r="A22" i="2"/>
  <c r="G13" i="2"/>
  <c r="E13" i="2"/>
  <c r="D14" i="2" l="1"/>
  <c r="D15" i="2" s="1"/>
  <c r="D16" i="2"/>
  <c r="D17" i="2" s="1"/>
  <c r="I89" i="1" l="1"/>
  <c r="I118" i="1"/>
  <c r="I102" i="1"/>
  <c r="I101" i="1"/>
  <c r="J101" i="1" s="1"/>
  <c r="I78" i="1"/>
  <c r="I81" i="1"/>
  <c r="G7" i="1"/>
  <c r="I7" i="1" s="1"/>
  <c r="J7" i="1" s="1"/>
  <c r="M124" i="1"/>
  <c r="O124" i="1" s="1"/>
  <c r="J124" i="1"/>
  <c r="M123" i="1"/>
  <c r="K123" i="1"/>
  <c r="G123" i="1"/>
  <c r="M122" i="1"/>
  <c r="O122" i="1" s="1"/>
  <c r="J122" i="1"/>
  <c r="M121" i="1"/>
  <c r="O121" i="1" s="1"/>
  <c r="J121" i="1"/>
  <c r="M120" i="1"/>
  <c r="O120" i="1" s="1"/>
  <c r="J120" i="1"/>
  <c r="K119" i="1"/>
  <c r="G119" i="1"/>
  <c r="I119" i="1" s="1"/>
  <c r="N118" i="1"/>
  <c r="K118" i="1"/>
  <c r="G118" i="1"/>
  <c r="M116" i="1"/>
  <c r="O116" i="1" s="1"/>
  <c r="J116" i="1"/>
  <c r="M115" i="1"/>
  <c r="O115" i="1" s="1"/>
  <c r="J115" i="1"/>
  <c r="K114" i="1"/>
  <c r="G114" i="1"/>
  <c r="M113" i="1"/>
  <c r="O113" i="1" s="1"/>
  <c r="J113" i="1"/>
  <c r="M112" i="1"/>
  <c r="O112" i="1" s="1"/>
  <c r="J112" i="1"/>
  <c r="M111" i="1"/>
  <c r="O111" i="1" s="1"/>
  <c r="J111" i="1"/>
  <c r="K110" i="1"/>
  <c r="G110" i="1"/>
  <c r="I110" i="1" s="1"/>
  <c r="K109" i="1"/>
  <c r="G109" i="1"/>
  <c r="L109" i="1" s="1"/>
  <c r="M107" i="1"/>
  <c r="O107" i="1" s="1"/>
  <c r="J107" i="1"/>
  <c r="M106" i="1"/>
  <c r="K106" i="1"/>
  <c r="G106" i="1"/>
  <c r="M105" i="1"/>
  <c r="O105" i="1" s="1"/>
  <c r="J105" i="1"/>
  <c r="M104" i="1"/>
  <c r="O104" i="1" s="1"/>
  <c r="J104" i="1"/>
  <c r="M103" i="1"/>
  <c r="O103" i="1" s="1"/>
  <c r="J103" i="1"/>
  <c r="M102" i="1"/>
  <c r="K102" i="1"/>
  <c r="G102" i="1"/>
  <c r="L102" i="1" s="1"/>
  <c r="M100" i="1"/>
  <c r="O100" i="1" s="1"/>
  <c r="J100" i="1"/>
  <c r="M99" i="1"/>
  <c r="O99" i="1" s="1"/>
  <c r="J99" i="1"/>
  <c r="M98" i="1"/>
  <c r="O98" i="1" s="1"/>
  <c r="J98" i="1"/>
  <c r="K97" i="1"/>
  <c r="G97" i="1"/>
  <c r="I97" i="1" s="1"/>
  <c r="K96" i="1"/>
  <c r="G96" i="1"/>
  <c r="M94" i="1"/>
  <c r="O94" i="1" s="1"/>
  <c r="J94" i="1"/>
  <c r="M93" i="1"/>
  <c r="K93" i="1"/>
  <c r="G93" i="1"/>
  <c r="L93" i="1" s="1"/>
  <c r="M92" i="1"/>
  <c r="O92" i="1" s="1"/>
  <c r="J92" i="1"/>
  <c r="M91" i="1"/>
  <c r="O91" i="1" s="1"/>
  <c r="J91" i="1"/>
  <c r="O90" i="1"/>
  <c r="M90" i="1"/>
  <c r="J90" i="1"/>
  <c r="K89" i="1"/>
  <c r="N89" i="1"/>
  <c r="G89" i="1"/>
  <c r="L89" i="1" s="1"/>
  <c r="K88" i="1"/>
  <c r="G88" i="1"/>
  <c r="L88" i="1" s="1"/>
  <c r="M87" i="1"/>
  <c r="O87" i="1" s="1"/>
  <c r="J87" i="1"/>
  <c r="M86" i="1"/>
  <c r="K86" i="1"/>
  <c r="G86" i="1"/>
  <c r="L86" i="1" s="1"/>
  <c r="M85" i="1"/>
  <c r="O85" i="1" s="1"/>
  <c r="J85" i="1"/>
  <c r="M84" i="1"/>
  <c r="O84" i="1" s="1"/>
  <c r="J84" i="1"/>
  <c r="M83" i="1"/>
  <c r="O83" i="1" s="1"/>
  <c r="J83" i="1"/>
  <c r="K82" i="1"/>
  <c r="G82" i="1"/>
  <c r="L82" i="1" s="1"/>
  <c r="N81" i="1"/>
  <c r="K81" i="1"/>
  <c r="G81" i="1"/>
  <c r="L81" i="1" s="1"/>
  <c r="K79" i="1"/>
  <c r="G79" i="1"/>
  <c r="L79" i="1" s="1"/>
  <c r="N78" i="1"/>
  <c r="O78" i="1" s="1"/>
  <c r="J78" i="1"/>
  <c r="M77" i="1"/>
  <c r="O77" i="1" s="1"/>
  <c r="J77" i="1"/>
  <c r="M76" i="1"/>
  <c r="O76" i="1" s="1"/>
  <c r="J76" i="1"/>
  <c r="K75" i="1"/>
  <c r="G75" i="1"/>
  <c r="L75" i="1" s="1"/>
  <c r="M74" i="1"/>
  <c r="O74" i="1" s="1"/>
  <c r="J74" i="1"/>
  <c r="K73" i="1"/>
  <c r="G73" i="1"/>
  <c r="L73" i="1" s="1"/>
  <c r="M72" i="1"/>
  <c r="O72" i="1" s="1"/>
  <c r="J72" i="1"/>
  <c r="K71" i="1"/>
  <c r="G71" i="1"/>
  <c r="L71" i="1" s="1"/>
  <c r="M70" i="1"/>
  <c r="O70" i="1" s="1"/>
  <c r="J70" i="1"/>
  <c r="K69" i="1"/>
  <c r="G69" i="1"/>
  <c r="L69" i="1" s="1"/>
  <c r="M68" i="1"/>
  <c r="O68" i="1" s="1"/>
  <c r="J68" i="1"/>
  <c r="K67" i="1"/>
  <c r="G67" i="1"/>
  <c r="L67" i="1" s="1"/>
  <c r="K66" i="1"/>
  <c r="G66" i="1"/>
  <c r="L66" i="1" s="1"/>
  <c r="M65" i="1"/>
  <c r="O65" i="1" s="1"/>
  <c r="J65" i="1"/>
  <c r="K64" i="1"/>
  <c r="G64" i="1"/>
  <c r="L64" i="1" s="1"/>
  <c r="M63" i="1"/>
  <c r="O63" i="1" s="1"/>
  <c r="J63" i="1"/>
  <c r="M62" i="1"/>
  <c r="O62" i="1" s="1"/>
  <c r="J62" i="1"/>
  <c r="M61" i="1"/>
  <c r="O61" i="1" s="1"/>
  <c r="J61" i="1"/>
  <c r="M60" i="1"/>
  <c r="O60" i="1" s="1"/>
  <c r="J60" i="1"/>
  <c r="M59" i="1"/>
  <c r="O59" i="1" s="1"/>
  <c r="J59" i="1"/>
  <c r="K58" i="1"/>
  <c r="G58" i="1"/>
  <c r="L58" i="1" s="1"/>
  <c r="K57" i="1"/>
  <c r="G57" i="1"/>
  <c r="O56" i="1"/>
  <c r="M56" i="1"/>
  <c r="J56" i="1"/>
  <c r="K55" i="1"/>
  <c r="I55" i="1"/>
  <c r="N55" i="1" s="1"/>
  <c r="G55" i="1"/>
  <c r="L55" i="1" s="1"/>
  <c r="M54" i="1"/>
  <c r="O54" i="1" s="1"/>
  <c r="J54" i="1"/>
  <c r="K53" i="1"/>
  <c r="G53" i="1"/>
  <c r="I53" i="1" s="1"/>
  <c r="M52" i="1"/>
  <c r="O52" i="1" s="1"/>
  <c r="J52" i="1"/>
  <c r="K51" i="1"/>
  <c r="G51" i="1"/>
  <c r="L51" i="1" s="1"/>
  <c r="M50" i="1"/>
  <c r="O50" i="1" s="1"/>
  <c r="J50" i="1"/>
  <c r="K49" i="1"/>
  <c r="G49" i="1"/>
  <c r="I49" i="1" s="1"/>
  <c r="M48" i="1"/>
  <c r="O48" i="1" s="1"/>
  <c r="J48" i="1"/>
  <c r="K47" i="1"/>
  <c r="G47" i="1"/>
  <c r="L47" i="1" s="1"/>
  <c r="M46" i="1"/>
  <c r="O46" i="1" s="1"/>
  <c r="J46" i="1"/>
  <c r="K45" i="1"/>
  <c r="G45" i="1"/>
  <c r="I45" i="1" s="1"/>
  <c r="M44" i="1"/>
  <c r="O44" i="1" s="1"/>
  <c r="J44" i="1"/>
  <c r="K43" i="1"/>
  <c r="G43" i="1"/>
  <c r="L43" i="1" s="1"/>
  <c r="M42" i="1"/>
  <c r="O42" i="1" s="1"/>
  <c r="J42" i="1"/>
  <c r="K41" i="1"/>
  <c r="G41" i="1"/>
  <c r="I41" i="1" s="1"/>
  <c r="M40" i="1"/>
  <c r="O40" i="1" s="1"/>
  <c r="J40" i="1"/>
  <c r="K39" i="1"/>
  <c r="G39" i="1"/>
  <c r="L39" i="1" s="1"/>
  <c r="M38" i="1"/>
  <c r="O38" i="1" s="1"/>
  <c r="J38" i="1"/>
  <c r="K37" i="1"/>
  <c r="G37" i="1"/>
  <c r="I37" i="1" s="1"/>
  <c r="M36" i="1"/>
  <c r="O36" i="1" s="1"/>
  <c r="J36" i="1"/>
  <c r="K35" i="1"/>
  <c r="G35" i="1"/>
  <c r="L35" i="1" s="1"/>
  <c r="M34" i="1"/>
  <c r="O34" i="1" s="1"/>
  <c r="J34" i="1"/>
  <c r="K33" i="1"/>
  <c r="G33" i="1"/>
  <c r="I33" i="1" s="1"/>
  <c r="M32" i="1"/>
  <c r="O32" i="1" s="1"/>
  <c r="J32" i="1"/>
  <c r="K31" i="1"/>
  <c r="G31" i="1"/>
  <c r="L31" i="1" s="1"/>
  <c r="M30" i="1"/>
  <c r="O30" i="1" s="1"/>
  <c r="J30" i="1"/>
  <c r="M29" i="1"/>
  <c r="O29" i="1" s="1"/>
  <c r="J29" i="1"/>
  <c r="M28" i="1"/>
  <c r="O28" i="1" s="1"/>
  <c r="J28" i="1"/>
  <c r="K27" i="1"/>
  <c r="G27" i="1"/>
  <c r="L27" i="1" s="1"/>
  <c r="M26" i="1"/>
  <c r="O26" i="1" s="1"/>
  <c r="J26" i="1"/>
  <c r="K25" i="1"/>
  <c r="G25" i="1"/>
  <c r="I25" i="1" s="1"/>
  <c r="M24" i="1"/>
  <c r="O24" i="1" s="1"/>
  <c r="J24" i="1"/>
  <c r="K23" i="1"/>
  <c r="G23" i="1"/>
  <c r="L23" i="1" s="1"/>
  <c r="M22" i="1"/>
  <c r="O22" i="1" s="1"/>
  <c r="J22" i="1"/>
  <c r="K21" i="1"/>
  <c r="G21" i="1"/>
  <c r="L21" i="1" s="1"/>
  <c r="M20" i="1"/>
  <c r="O20" i="1" s="1"/>
  <c r="J20" i="1"/>
  <c r="K19" i="1"/>
  <c r="I19" i="1"/>
  <c r="N19" i="1" s="1"/>
  <c r="G19" i="1"/>
  <c r="L19" i="1" s="1"/>
  <c r="M18" i="1"/>
  <c r="O18" i="1" s="1"/>
  <c r="J18" i="1"/>
  <c r="K17" i="1"/>
  <c r="G17" i="1"/>
  <c r="L17" i="1" s="1"/>
  <c r="M16" i="1"/>
  <c r="O16" i="1" s="1"/>
  <c r="J16" i="1"/>
  <c r="K15" i="1"/>
  <c r="G15" i="1"/>
  <c r="L15" i="1" s="1"/>
  <c r="M14" i="1"/>
  <c r="O14" i="1" s="1"/>
  <c r="J14" i="1"/>
  <c r="K13" i="1"/>
  <c r="G13" i="1"/>
  <c r="L13" i="1" s="1"/>
  <c r="K12" i="1"/>
  <c r="G12" i="1"/>
  <c r="I12" i="1" s="1"/>
  <c r="N12" i="1" s="1"/>
  <c r="K11" i="1"/>
  <c r="G11" i="1"/>
  <c r="L11" i="1" s="1"/>
  <c r="K10" i="1"/>
  <c r="G10" i="1"/>
  <c r="L10" i="1" s="1"/>
  <c r="K9" i="1"/>
  <c r="G9" i="1"/>
  <c r="L9" i="1" s="1"/>
  <c r="K8" i="1"/>
  <c r="G8" i="1"/>
  <c r="I8" i="1" s="1"/>
  <c r="N8" i="1" s="1"/>
  <c r="K7" i="1"/>
  <c r="L7" i="1"/>
  <c r="I66" i="1" l="1"/>
  <c r="N66" i="1" s="1"/>
  <c r="O66" i="1" s="1"/>
  <c r="I88" i="1"/>
  <c r="N88" i="1" s="1"/>
  <c r="I23" i="1"/>
  <c r="N23" i="1" s="1"/>
  <c r="O23" i="1" s="1"/>
  <c r="I13" i="1"/>
  <c r="N13" i="1" s="1"/>
  <c r="N101" i="1"/>
  <c r="O101" i="1" s="1"/>
  <c r="J118" i="1"/>
  <c r="I109" i="1"/>
  <c r="N109" i="1" s="1"/>
  <c r="O109" i="1" s="1"/>
  <c r="I96" i="1"/>
  <c r="N96" i="1" s="1"/>
  <c r="O79" i="1"/>
  <c r="I79" i="1"/>
  <c r="N79" i="1" s="1"/>
  <c r="O88" i="1"/>
  <c r="O81" i="1"/>
  <c r="M125" i="1"/>
  <c r="I39" i="1"/>
  <c r="N39" i="1" s="1"/>
  <c r="I75" i="1"/>
  <c r="N75" i="1" s="1"/>
  <c r="O75" i="1" s="1"/>
  <c r="I86" i="1"/>
  <c r="N86" i="1" s="1"/>
  <c r="O55" i="1"/>
  <c r="I31" i="1"/>
  <c r="N31" i="1" s="1"/>
  <c r="I67" i="1"/>
  <c r="N67" i="1" s="1"/>
  <c r="N102" i="1"/>
  <c r="O102" i="1" s="1"/>
  <c r="I27" i="1"/>
  <c r="N27" i="1" s="1"/>
  <c r="J67" i="1"/>
  <c r="J79" i="1"/>
  <c r="I82" i="1"/>
  <c r="J86" i="1"/>
  <c r="J88" i="1"/>
  <c r="O89" i="1"/>
  <c r="I93" i="1"/>
  <c r="N93" i="1" s="1"/>
  <c r="L96" i="1"/>
  <c r="O96" i="1" s="1"/>
  <c r="J109" i="1"/>
  <c r="L118" i="1"/>
  <c r="O118" i="1" s="1"/>
  <c r="I11" i="1"/>
  <c r="N11" i="1" s="1"/>
  <c r="J12" i="1"/>
  <c r="J13" i="1"/>
  <c r="I35" i="1"/>
  <c r="N35" i="1" s="1"/>
  <c r="O35" i="1" s="1"/>
  <c r="I43" i="1"/>
  <c r="N43" i="1" s="1"/>
  <c r="O43" i="1" s="1"/>
  <c r="I51" i="1"/>
  <c r="N51" i="1" s="1"/>
  <c r="O51" i="1" s="1"/>
  <c r="I64" i="1"/>
  <c r="N64" i="1" s="1"/>
  <c r="O64" i="1" s="1"/>
  <c r="O71" i="1"/>
  <c r="N7" i="1"/>
  <c r="I17" i="1"/>
  <c r="N17" i="1" s="1"/>
  <c r="O17" i="1" s="1"/>
  <c r="O31" i="1"/>
  <c r="O39" i="1"/>
  <c r="O67" i="1"/>
  <c r="I71" i="1"/>
  <c r="N71" i="1" s="1"/>
  <c r="J75" i="1"/>
  <c r="O86" i="1"/>
  <c r="I9" i="1"/>
  <c r="J9" i="1" s="1"/>
  <c r="I15" i="1"/>
  <c r="N15" i="1" s="1"/>
  <c r="O15" i="1" s="1"/>
  <c r="I21" i="1"/>
  <c r="N21" i="1" s="1"/>
  <c r="O21" i="1" s="1"/>
  <c r="I47" i="1"/>
  <c r="N47" i="1" s="1"/>
  <c r="O47" i="1" s="1"/>
  <c r="J71" i="1"/>
  <c r="O7" i="1"/>
  <c r="J33" i="1"/>
  <c r="N33" i="1"/>
  <c r="J49" i="1"/>
  <c r="N49" i="1"/>
  <c r="J8" i="1"/>
  <c r="K125" i="1"/>
  <c r="O11" i="1"/>
  <c r="O13" i="1"/>
  <c r="J37" i="1"/>
  <c r="N37" i="1"/>
  <c r="J45" i="1"/>
  <c r="N45" i="1"/>
  <c r="J53" i="1"/>
  <c r="N53" i="1"/>
  <c r="J41" i="1"/>
  <c r="N41" i="1"/>
  <c r="I10" i="1"/>
  <c r="N10" i="1" s="1"/>
  <c r="O10" i="1" s="1"/>
  <c r="O19" i="1"/>
  <c r="J25" i="1"/>
  <c r="N25" i="1"/>
  <c r="O27" i="1"/>
  <c r="O93" i="1"/>
  <c r="L106" i="1"/>
  <c r="L119" i="1"/>
  <c r="J11" i="1"/>
  <c r="J19" i="1"/>
  <c r="L25" i="1"/>
  <c r="J27" i="1"/>
  <c r="J31" i="1"/>
  <c r="L33" i="1"/>
  <c r="O33" i="1" s="1"/>
  <c r="L37" i="1"/>
  <c r="J39" i="1"/>
  <c r="L41" i="1"/>
  <c r="J43" i="1"/>
  <c r="L45" i="1"/>
  <c r="J47" i="1"/>
  <c r="L49" i="1"/>
  <c r="L53" i="1"/>
  <c r="J55" i="1"/>
  <c r="L57" i="1"/>
  <c r="I58" i="1"/>
  <c r="N58" i="1" s="1"/>
  <c r="O58" i="1" s="1"/>
  <c r="J66" i="1"/>
  <c r="I69" i="1"/>
  <c r="N69" i="1" s="1"/>
  <c r="O69" i="1" s="1"/>
  <c r="I73" i="1"/>
  <c r="N73" i="1" s="1"/>
  <c r="O73" i="1" s="1"/>
  <c r="J81" i="1"/>
  <c r="J89" i="1"/>
  <c r="J93" i="1"/>
  <c r="N97" i="1"/>
  <c r="I106" i="1"/>
  <c r="N106" i="1" s="1"/>
  <c r="L110" i="1"/>
  <c r="L114" i="1"/>
  <c r="N119" i="1"/>
  <c r="I123" i="1"/>
  <c r="N123" i="1" s="1"/>
  <c r="L97" i="1"/>
  <c r="L123" i="1"/>
  <c r="L8" i="1"/>
  <c r="O8" i="1" s="1"/>
  <c r="N9" i="1"/>
  <c r="L12" i="1"/>
  <c r="O12" i="1" s="1"/>
  <c r="I57" i="1"/>
  <c r="N57" i="1" s="1"/>
  <c r="J58" i="1"/>
  <c r="N110" i="1"/>
  <c r="I114" i="1"/>
  <c r="N114" i="1" s="1"/>
  <c r="J15" i="1" l="1"/>
  <c r="J96" i="1"/>
  <c r="J35" i="1"/>
  <c r="J69" i="1"/>
  <c r="J23" i="1"/>
  <c r="J64" i="1"/>
  <c r="J123" i="1"/>
  <c r="J102" i="1"/>
  <c r="J51" i="1"/>
  <c r="O25" i="1"/>
  <c r="J17" i="1"/>
  <c r="O123" i="1"/>
  <c r="O41" i="1"/>
  <c r="J106" i="1"/>
  <c r="O53" i="1"/>
  <c r="O37" i="1"/>
  <c r="O9" i="1"/>
  <c r="N82" i="1"/>
  <c r="O82" i="1" s="1"/>
  <c r="J82" i="1"/>
  <c r="J57" i="1"/>
  <c r="J21" i="1"/>
  <c r="O114" i="1"/>
  <c r="O49" i="1"/>
  <c r="O97" i="1"/>
  <c r="O110" i="1"/>
  <c r="O119" i="1"/>
  <c r="L125" i="1"/>
  <c r="O128" i="1" s="1"/>
  <c r="O57" i="1"/>
  <c r="J110" i="1"/>
  <c r="J10" i="1"/>
  <c r="J97" i="1"/>
  <c r="J73" i="1"/>
  <c r="O45" i="1"/>
  <c r="O106" i="1"/>
  <c r="J114" i="1"/>
  <c r="J119" i="1"/>
  <c r="N125" i="1" l="1"/>
  <c r="O125" i="1"/>
  <c r="O127" i="1" s="1"/>
  <c r="O126" i="1" l="1"/>
  <c r="O129" i="1" s="1"/>
</calcChain>
</file>

<file path=xl/sharedStrings.xml><?xml version="1.0" encoding="utf-8"?>
<sst xmlns="http://schemas.openxmlformats.org/spreadsheetml/2006/main" count="296" uniqueCount="166">
  <si>
    <t>N.p.k.</t>
  </si>
  <si>
    <t>Darbu nosaukums</t>
  </si>
  <si>
    <t>Mērv.</t>
  </si>
  <si>
    <t>Daudzums</t>
  </si>
  <si>
    <t>Kopējās izmaksas</t>
  </si>
  <si>
    <t>summa (EUR)</t>
  </si>
  <si>
    <t>Laika norma (c/h)</t>
  </si>
  <si>
    <t>Darba samaksas likme</t>
  </si>
  <si>
    <t>Darba alga EUR</t>
  </si>
  <si>
    <t>Materiāli    EUR</t>
  </si>
  <si>
    <t>Mehānismi   EUR</t>
  </si>
  <si>
    <t>Kopā (EUR)</t>
  </si>
  <si>
    <t>darbietilpība (c/h)</t>
  </si>
  <si>
    <t>darba alga EUR</t>
  </si>
  <si>
    <t>Materiāli         ( EUR)</t>
  </si>
  <si>
    <t>Kāpņu telpas apdare</t>
  </si>
  <si>
    <t>Kāpņu margu demontāža, utilizācija</t>
  </si>
  <si>
    <t>m</t>
  </si>
  <si>
    <t>Metāla sienas zem kāpnēm demontāža, utilizācija</t>
  </si>
  <si>
    <t>m2</t>
  </si>
  <si>
    <t>1.stāva grīdas un kāpņu laukumu flīžu un betona kārtas demontāža.</t>
  </si>
  <si>
    <t>Kāpņu laidu,kāpņu laukumu apakšu, mazgāšana,tīrīšana no krīta-kaļķa balsinājuma</t>
  </si>
  <si>
    <t>Sienas daļas mazgāšana,tīrīšana no krīta-kaļķa balsinājuma</t>
  </si>
  <si>
    <t>Sienu daļas attīrīšana no bojātā krāsojuma</t>
  </si>
  <si>
    <t>Kāpņu laidu,kāpņu laukumu apakšu, gruntēšana</t>
  </si>
  <si>
    <t>Tiefengrund LF</t>
  </si>
  <si>
    <t>l</t>
  </si>
  <si>
    <t>Sienas daļas gruntēšana ar dziļumgrunti</t>
  </si>
  <si>
    <t>Sienu daļas gruntēšana ar bentonkontaktu</t>
  </si>
  <si>
    <t>Betonkontakt</t>
  </si>
  <si>
    <t>Kāpņu laidu,kāpņu laukumu apakšu, līdzināšana ar ģipša javu 5mm</t>
  </si>
  <si>
    <t>Rotband</t>
  </si>
  <si>
    <t>kg</t>
  </si>
  <si>
    <t>Sienu līdzināšana ar ģipša javu 5mm</t>
  </si>
  <si>
    <t>Kāpņu laidu,kāpņu laukumu apakšu špaktelēšana</t>
  </si>
  <si>
    <t>Špaktele</t>
  </si>
  <si>
    <t>Sienu špaktelēšana</t>
  </si>
  <si>
    <t>1.stāva patrepes aizšūšana ar riģipsi pa metāla karkasu izbūvējot durju aili</t>
  </si>
  <si>
    <t>Metāla karkass</t>
  </si>
  <si>
    <t>Riģipsis</t>
  </si>
  <si>
    <t>Šuvju aizdares materiāls</t>
  </si>
  <si>
    <t>Kāpņu laidu,kāpņu laukumu apakšu krāsošana</t>
  </si>
  <si>
    <t xml:space="preserve">Emulsija </t>
  </si>
  <si>
    <t>Sienu krāsošana</t>
  </si>
  <si>
    <t>Emulsija (tonēta)</t>
  </si>
  <si>
    <t>Kāpņu laidu malu tīrīšana, gruntēšana, špaktelēšana, slīpēšana un krāsošana.</t>
  </si>
  <si>
    <t>Apdares materiāli</t>
  </si>
  <si>
    <t>1. stāva un kāpņu laukumu grīdu gruntēšana pirms grīdu līdzināšanas</t>
  </si>
  <si>
    <t>Grunts grīdai</t>
  </si>
  <si>
    <t>1. stāva un kāpņu laukumu grīdu līdzināšana</t>
  </si>
  <si>
    <t>Izlīdzinošais sastāvs</t>
  </si>
  <si>
    <t>1. stāva grīdu,kājlīstes daļas, pakāpienu un kāpņu laukumu  slīpēšana, attaukošana un atputekļošana</t>
  </si>
  <si>
    <t>Attaukošanas materiāli</t>
  </si>
  <si>
    <t>1. stāva grīdu,kājlīstes daļas, pakāpienu un kāpņu laukumu  virsmas gruntēšana ar špakteļmasas grunti</t>
  </si>
  <si>
    <t>Špakteļmasas grunts</t>
  </si>
  <si>
    <t>1. stāva grīdu,kājlīstes daļas, pakāpienu un kāpņu laukumu  virsmas špaktelēšana, slīpēšana un sagatavošana epoksīda uzklāšanai</t>
  </si>
  <si>
    <t xml:space="preserve">Špakteļmasas </t>
  </si>
  <si>
    <t>1. stāva grīdu,kājlīstes daļas, pakāpienu un kāpņu laukumu  virsmas gruntēšana ar epoksīdu</t>
  </si>
  <si>
    <t>Epoksīda grunts</t>
  </si>
  <si>
    <t>Dekoratīvo pārslu klājuma izveide 1. stāva grīdām,kājlīstes daļai, pakāpieniem un kāpņu laukumu  virsmām.</t>
  </si>
  <si>
    <t>Dekoratīvās pārslas</t>
  </si>
  <si>
    <t>1. stāva grīdu,kājlīstes daļas, pakāpienu un kāpņu laukumu  virsmas nostiprināšana ar caurspīdīgu epoksīdu.</t>
  </si>
  <si>
    <t>Caurspīdīgs epoksīds</t>
  </si>
  <si>
    <t>Pretslīdes maliņas izveide pakāpieniem</t>
  </si>
  <si>
    <t>gb</t>
  </si>
  <si>
    <t>Pretslīdes materiāls</t>
  </si>
  <si>
    <t>1. stāva grīdu,kājlīstes daļas, pakāpienu un kāpņu laukumu  virsmas pārklāšana ar matētu PU laku</t>
  </si>
  <si>
    <t>Esošo koka durvju demontāža</t>
  </si>
  <si>
    <t>Jaunu koka durvju iebūve, durvju ailu apdare no abām pusēm.</t>
  </si>
  <si>
    <t>Krāstas koka durvis 1000x2100 mm komplektā ar slēdzenes mehanismu, uzlikām un rokturi</t>
  </si>
  <si>
    <t>Krāstas koka durvis 700x1500 mm komplektā ar slēdzenes mehanismu, uzlikām un rokturi</t>
  </si>
  <si>
    <t>Enkuri</t>
  </si>
  <si>
    <t>Poliuretāna putas</t>
  </si>
  <si>
    <t>Ailu apdares materiāli(t.sk.durvju līstes)</t>
  </si>
  <si>
    <t>k-pl</t>
  </si>
  <si>
    <t>Kāpņu margu izbūve</t>
  </si>
  <si>
    <t>Uz pakāpieniem stiprinātas krāsotas metāla margas ar nerūsējošā tērauda rokturi.</t>
  </si>
  <si>
    <t>Esošā čuguna radiātora  un apkures cauruļu demontāža, utilizācija</t>
  </si>
  <si>
    <t>Apsaistes mezgla izbūve radiātoriem</t>
  </si>
  <si>
    <t>Apsaistes materiāli</t>
  </si>
  <si>
    <t>Radiātoru montāža kāpņu telpā</t>
  </si>
  <si>
    <t>Radiātori 600 x 2000 mm 33 tips ar termostatu</t>
  </si>
  <si>
    <t>Esošo kabeļu frēzēšana sienās, atsevišķu vietu sienu kalšana,frēzrievu aizdare</t>
  </si>
  <si>
    <t>Aizdares materiāli</t>
  </si>
  <si>
    <t>Gaismas slēdža nomaiņa</t>
  </si>
  <si>
    <t>Slēdzis</t>
  </si>
  <si>
    <t>Esošo apgaismes lampu demontāža, jaunu montāža</t>
  </si>
  <si>
    <t>LED gaismeklis</t>
  </si>
  <si>
    <t>Montāžas materiāli</t>
  </si>
  <si>
    <t>AL torņu izmantošana</t>
  </si>
  <si>
    <t>Būvgružu iznešana un utilizācija</t>
  </si>
  <si>
    <t>m3</t>
  </si>
  <si>
    <t>Durvju un loga izbūve uz jumta</t>
  </si>
  <si>
    <t>Esošo durvju demontāža, utilizācija</t>
  </si>
  <si>
    <t>Metāla durvju iebūve</t>
  </si>
  <si>
    <t>Krāsotas metāla ārdurvis  960 x 2080 mm (kreisās) RAL 7015</t>
  </si>
  <si>
    <t>Iekšējo un ārējo ailu apdare</t>
  </si>
  <si>
    <t>Ailu apdares materiāli, krāsa</t>
  </si>
  <si>
    <t>Esošā loga demontāža, utilizācija</t>
  </si>
  <si>
    <t>PVC loga iebūve</t>
  </si>
  <si>
    <t>PVC logs</t>
  </si>
  <si>
    <t>Ailu apdares materiāli, krāsa, palodze</t>
  </si>
  <si>
    <t>Jumta lietus ūdens sistēmas nomaiņa</t>
  </si>
  <si>
    <t>Jumta ūdens novadsistēmas kanalizācijas cauruļu un kanalizācijas ventilācijas cauruļu demontāža, utilizācija</t>
  </si>
  <si>
    <t>Jaunu PVC ūdens novadsistēmas izbūve</t>
  </si>
  <si>
    <t>PVC caurules d=110 mm</t>
  </si>
  <si>
    <t>Stiprinājumi ar gumiju d=110 mm,dībelis</t>
  </si>
  <si>
    <t>PVC veidgabali d=110 mm</t>
  </si>
  <si>
    <t>AL torņa (h= 8 m) izmantošana</t>
  </si>
  <si>
    <t>dienas</t>
  </si>
  <si>
    <t>Jumta remonts ar ruļļveida materiālu, demontētās ventilācijas izvades vietā</t>
  </si>
  <si>
    <t>Bitumena ruļļmateriāls (apakšklājs) EPP</t>
  </si>
  <si>
    <t>Bitumena ruļļmateriāls (virsklājs) EKP</t>
  </si>
  <si>
    <t>Propāna gāze</t>
  </si>
  <si>
    <t>Caurumu aizdare starpstāvos pēc kanalizācijas ventilācijas caurules demontāžas</t>
  </si>
  <si>
    <t>vietas</t>
  </si>
  <si>
    <t>Remontmateriāli</t>
  </si>
  <si>
    <t>Jumta seguma izbūve</t>
  </si>
  <si>
    <t>Esošo jumta parapetu skārdu demontāža, utilizācijas izmaksas</t>
  </si>
  <si>
    <t>Jumta ieklāšana ar ruļļveida materiālu, t.sk. parapeti un uzlaidums uz blakus esošās ēkas sienu ,2 kārtas</t>
  </si>
  <si>
    <t>Jumta parapeta skārda detaļu izgatavošana, jumta parapetu iesegums ar skārdu</t>
  </si>
  <si>
    <t>Zn skārda loksnes</t>
  </si>
  <si>
    <t>Stiprinājumi</t>
  </si>
  <si>
    <t>Metāla durvju iebūve nesošajā paneļu sienā</t>
  </si>
  <si>
    <t>Mūra sienas un daļēja sienas paneļa izzāģēšana ,demontāža, būvgružu utilizācija</t>
  </si>
  <si>
    <t>Kopā</t>
  </si>
  <si>
    <t>Virsizdevumi (t.sk.transporta izdevumi)</t>
  </si>
  <si>
    <t>Plānotā peļņa</t>
  </si>
  <si>
    <t>Soc.nodoklis</t>
  </si>
  <si>
    <t>Kopā bez PVN</t>
  </si>
  <si>
    <t>_______.gada ___. _____________</t>
  </si>
  <si>
    <t>Nr.
p.k.</t>
  </si>
  <si>
    <t>Objekta nosaukums</t>
  </si>
  <si>
    <t>Objekta izmaksas
(euro)</t>
  </si>
  <si>
    <t>PVN ( 21%)</t>
  </si>
  <si>
    <t>Sastādīja:</t>
  </si>
  <si>
    <t>(paraksts un tā atšifrējums, datums)</t>
  </si>
  <si>
    <t>Sertifikāta Nr.</t>
  </si>
  <si>
    <t>Tāme sastādīta 2021. gada</t>
  </si>
  <si>
    <t>Kopsavilkuma aprēķini par darbu vai konstruktīvo elementu veidiem</t>
  </si>
  <si>
    <t>(darba veids vai konstruktīvā elementa nosaukums)</t>
  </si>
  <si>
    <t>Nr.p.k.</t>
  </si>
  <si>
    <t>Kods, tāmes Nr.</t>
  </si>
  <si>
    <t>Darba veids vai konstruktīvā elementa nosaukums</t>
  </si>
  <si>
    <t xml:space="preserve">Tāmes izmaksas </t>
  </si>
  <si>
    <t>Tai skaitā</t>
  </si>
  <si>
    <t>Darbietilpība (c/h)</t>
  </si>
  <si>
    <t xml:space="preserve">darba alga </t>
  </si>
  <si>
    <t>materiāli</t>
  </si>
  <si>
    <t xml:space="preserve">mehānismi </t>
  </si>
  <si>
    <t>Kopā :</t>
  </si>
  <si>
    <t>t.sk.darba aizsardzība</t>
  </si>
  <si>
    <t>Pavisam kopā:</t>
  </si>
  <si>
    <t>Pārbaudīja:</t>
  </si>
  <si>
    <t>Virs izdevumi (...%)</t>
  </si>
  <si>
    <t>Peļņa (...%)</t>
  </si>
  <si>
    <r>
      <t xml:space="preserve">Objekta adrese: </t>
    </r>
    <r>
      <rPr>
        <sz val="11"/>
        <rFont val="Times New Roman"/>
        <family val="1"/>
        <charset val="186"/>
      </rPr>
      <t>Talsu iela 69, Ventspilī</t>
    </r>
  </si>
  <si>
    <t xml:space="preserve">Pasūtījuma Nr.: </t>
  </si>
  <si>
    <t>Remonta koptāme</t>
  </si>
  <si>
    <r>
      <t xml:space="preserve">Objekta adrese: </t>
    </r>
    <r>
      <rPr>
        <sz val="11"/>
        <color rgb="FF333333"/>
        <rFont val="Times New Roman"/>
        <family val="1"/>
        <charset val="186"/>
      </rPr>
      <t>Talsu ielā 69, Ventspilī</t>
    </r>
  </si>
  <si>
    <t>Sagādes un transporta iecirkņa ēkas remonts, Talsu ielā 69, Ventspils</t>
  </si>
  <si>
    <r>
      <t xml:space="preserve">Objekta nosaukums: </t>
    </r>
    <r>
      <rPr>
        <sz val="11"/>
        <rFont val="Times New Roman"/>
        <family val="1"/>
        <charset val="186"/>
      </rPr>
      <t>Sagādes un transporta iecirkņa ēkas remonts, Talsu ielā 69, Ventspils</t>
    </r>
  </si>
  <si>
    <r>
      <t xml:space="preserve">Būves nosaukums: </t>
    </r>
    <r>
      <rPr>
        <sz val="11"/>
        <rFont val="Times New Roman"/>
        <family val="1"/>
        <charset val="186"/>
      </rPr>
      <t>Sagādes un transporta iecirkņa ēkas remonts, Talsu ielā 69, Ventspils</t>
    </r>
  </si>
  <si>
    <t>Objekta nosaukums: Sagādes un transporta iecirkņa ēkas remonts, Talsu ielā 69, Ventspils</t>
  </si>
  <si>
    <r>
      <t xml:space="preserve">Būves nosaukums: </t>
    </r>
    <r>
      <rPr>
        <sz val="11"/>
        <color rgb="FF000000"/>
        <rFont val="Times New Roman"/>
        <family val="1"/>
        <charset val="186"/>
      </rPr>
      <t>Sagādes un transporta iecirkņa ēkas remonts, Talsu ielā 69, Ventspils</t>
    </r>
  </si>
  <si>
    <t>Objekts: "Sagādes un transporta iecirkņa ēkas remonts, Talsu ielā 69, Ventspils"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</si>
</sst>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Times New Roman"/>
      <family val="2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rgb="FF000000"/>
      <name val="Times New Roman"/>
      <family val="1"/>
      <charset val="204"/>
    </font>
    <font>
      <b/>
      <sz val="11"/>
      <color rgb="FF333333"/>
      <name val="Times New Roman"/>
      <family val="1"/>
      <charset val="186"/>
    </font>
    <font>
      <sz val="11"/>
      <color rgb="FF333333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name val="Arial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i/>
      <sz val="11"/>
      <name val="Times New Roman"/>
      <family val="1"/>
      <charset val="186"/>
    </font>
    <font>
      <sz val="9"/>
      <color theme="1"/>
      <name val="Times New Roman"/>
      <family val="2"/>
      <charset val="186"/>
    </font>
    <font>
      <b/>
      <sz val="12"/>
      <color rgb="FF000000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10" fontId="3" fillId="0" borderId="2" xfId="0" applyNumberFormat="1" applyFont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" xfId="1" applyFont="1" applyFill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10" fontId="7" fillId="2" borderId="2" xfId="0" applyNumberFormat="1" applyFont="1" applyFill="1" applyBorder="1" applyAlignment="1">
      <alignment horizontal="left" vertical="center" wrapText="1"/>
    </xf>
    <xf numFmtId="10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right" vertical="top" wrapText="1"/>
    </xf>
    <xf numFmtId="2" fontId="20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7" fillId="0" borderId="8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right"/>
    </xf>
    <xf numFmtId="2" fontId="8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13" fillId="0" borderId="0" xfId="0" applyFont="1"/>
    <xf numFmtId="0" fontId="22" fillId="0" borderId="0" xfId="0" applyFont="1" applyAlignment="1">
      <alignment horizontal="center"/>
    </xf>
    <xf numFmtId="0" fontId="0" fillId="0" borderId="1" xfId="0" applyBorder="1"/>
    <xf numFmtId="0" fontId="13" fillId="3" borderId="2" xfId="0" applyFont="1" applyFill="1" applyBorder="1"/>
    <xf numFmtId="2" fontId="7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7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Normal" xfId="0" builtinId="0"/>
    <cellStyle name="Normal 3" xfId="2"/>
    <cellStyle name="Normal_SIA TMB ELEMENTS - Salaspi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16.230\ebonfelds\Andrejs\&#160;&#160;Tames\Kalkuni\T&#257;me%202%20lote%202.ETAPS_KONKURS_PR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āme"/>
      <sheetName val="Kopsavilkums"/>
      <sheetName val="LT1"/>
      <sheetName val="LT2"/>
      <sheetName val="LT3"/>
      <sheetName val="LT4"/>
      <sheetName val="LT5"/>
    </sheetNames>
    <sheetDataSet>
      <sheetData sheetId="0" refreshError="1">
        <row r="27">
          <cell r="B27" t="str">
            <v>Tāme sastādīta 2021. gada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31" sqref="C31"/>
    </sheetView>
  </sheetViews>
  <sheetFormatPr defaultRowHeight="15" x14ac:dyDescent="0.25"/>
  <cols>
    <col min="2" max="2" width="12.7109375" customWidth="1"/>
    <col min="3" max="3" width="60.85546875" customWidth="1"/>
    <col min="4" max="4" width="16.7109375" customWidth="1"/>
    <col min="9" max="9" width="11.28515625" customWidth="1"/>
  </cols>
  <sheetData>
    <row r="1" spans="1:6" x14ac:dyDescent="0.25">
      <c r="A1" s="56"/>
      <c r="B1" s="56"/>
      <c r="C1" s="56"/>
      <c r="D1" s="57" t="s">
        <v>130</v>
      </c>
      <c r="E1" s="57"/>
      <c r="F1" s="57"/>
    </row>
    <row r="2" spans="1:6" ht="15.75" x14ac:dyDescent="0.25">
      <c r="A2" s="56"/>
      <c r="B2" s="88" t="s">
        <v>158</v>
      </c>
      <c r="C2" s="88"/>
      <c r="D2" s="88"/>
      <c r="E2" s="88"/>
      <c r="F2" s="88"/>
    </row>
    <row r="3" spans="1:6" x14ac:dyDescent="0.25">
      <c r="A3" s="89" t="s">
        <v>161</v>
      </c>
      <c r="B3" s="89"/>
      <c r="C3" s="89"/>
      <c r="D3" s="89"/>
      <c r="E3" s="89"/>
      <c r="F3" s="89"/>
    </row>
    <row r="4" spans="1:6" x14ac:dyDescent="0.25">
      <c r="A4" s="89" t="s">
        <v>162</v>
      </c>
      <c r="B4" s="89"/>
      <c r="C4" s="89"/>
      <c r="D4" s="89"/>
      <c r="E4" s="89"/>
      <c r="F4" s="89"/>
    </row>
    <row r="5" spans="1:6" x14ac:dyDescent="0.25">
      <c r="A5" s="90" t="s">
        <v>156</v>
      </c>
      <c r="B5" s="90"/>
      <c r="C5" s="90"/>
      <c r="D5" s="90"/>
      <c r="E5" s="90"/>
      <c r="F5" s="90"/>
    </row>
    <row r="6" spans="1:6" x14ac:dyDescent="0.25">
      <c r="A6" s="90" t="s">
        <v>157</v>
      </c>
      <c r="B6" s="90"/>
      <c r="C6" s="90"/>
      <c r="D6" s="90"/>
      <c r="E6" s="90"/>
      <c r="F6" s="90"/>
    </row>
    <row r="7" spans="1:6" x14ac:dyDescent="0.25">
      <c r="A7" s="56"/>
      <c r="B7" s="58"/>
      <c r="C7" s="56"/>
      <c r="D7" s="56"/>
      <c r="E7" s="56"/>
      <c r="F7" s="56"/>
    </row>
    <row r="8" spans="1:6" x14ac:dyDescent="0.25">
      <c r="A8" s="56"/>
      <c r="B8" s="56"/>
      <c r="C8" s="56"/>
      <c r="D8" s="56"/>
      <c r="E8" s="56"/>
      <c r="F8" s="56"/>
    </row>
    <row r="9" spans="1:6" ht="30" x14ac:dyDescent="0.25">
      <c r="A9" s="56"/>
      <c r="B9" s="26" t="s">
        <v>131</v>
      </c>
      <c r="C9" s="59" t="s">
        <v>132</v>
      </c>
      <c r="D9" s="91" t="s">
        <v>133</v>
      </c>
      <c r="E9" s="91"/>
      <c r="F9" s="91"/>
    </row>
    <row r="10" spans="1:6" x14ac:dyDescent="0.25">
      <c r="A10" s="56"/>
      <c r="B10" s="59">
        <v>1</v>
      </c>
      <c r="C10" s="25" t="s">
        <v>160</v>
      </c>
      <c r="D10" s="84">
        <f>Kopsavilkums!D17</f>
        <v>0</v>
      </c>
      <c r="E10" s="84"/>
      <c r="F10" s="84"/>
    </row>
    <row r="11" spans="1:6" x14ac:dyDescent="0.25">
      <c r="A11" s="56"/>
      <c r="B11" s="59"/>
      <c r="C11" s="41" t="s">
        <v>125</v>
      </c>
      <c r="D11" s="85">
        <f>SUM(D10)</f>
        <v>0</v>
      </c>
      <c r="E11" s="85"/>
      <c r="F11" s="85"/>
    </row>
    <row r="12" spans="1:6" x14ac:dyDescent="0.25">
      <c r="A12" s="56"/>
      <c r="B12" s="56"/>
      <c r="C12" s="56"/>
      <c r="D12" s="56"/>
      <c r="E12" s="56"/>
      <c r="F12" s="56"/>
    </row>
    <row r="13" spans="1:6" x14ac:dyDescent="0.25">
      <c r="A13" s="56"/>
      <c r="B13" s="86" t="s">
        <v>134</v>
      </c>
      <c r="C13" s="86"/>
      <c r="D13" s="84">
        <f>D11*0.21</f>
        <v>0</v>
      </c>
      <c r="E13" s="84"/>
      <c r="F13" s="84"/>
    </row>
    <row r="14" spans="1:6" x14ac:dyDescent="0.25">
      <c r="A14" s="56"/>
      <c r="B14" s="87"/>
      <c r="C14" s="87"/>
      <c r="D14" s="85"/>
      <c r="E14" s="85"/>
      <c r="F14" s="85"/>
    </row>
    <row r="15" spans="1:6" x14ac:dyDescent="0.25">
      <c r="A15" s="56"/>
      <c r="B15" s="60"/>
      <c r="C15" s="60"/>
      <c r="D15" s="61"/>
      <c r="E15" s="62"/>
      <c r="F15" s="62"/>
    </row>
    <row r="16" spans="1:6" x14ac:dyDescent="0.25">
      <c r="A16" s="56"/>
      <c r="B16" s="60"/>
      <c r="C16" s="60"/>
      <c r="D16" s="61"/>
      <c r="E16" s="62"/>
      <c r="F16" s="62"/>
    </row>
    <row r="17" spans="1:6" x14ac:dyDescent="0.25">
      <c r="A17" s="56"/>
      <c r="E17" s="56"/>
      <c r="F17" s="56"/>
    </row>
    <row r="18" spans="1:6" x14ac:dyDescent="0.25">
      <c r="A18" s="56"/>
      <c r="B18" t="s">
        <v>135</v>
      </c>
      <c r="C18" s="82"/>
      <c r="E18" s="56"/>
      <c r="F18" s="56"/>
    </row>
    <row r="19" spans="1:6" x14ac:dyDescent="0.25">
      <c r="A19" s="56"/>
      <c r="C19" s="81" t="s">
        <v>136</v>
      </c>
      <c r="E19" s="56"/>
      <c r="F19" s="56"/>
    </row>
    <row r="20" spans="1:6" x14ac:dyDescent="0.25">
      <c r="A20" s="56"/>
      <c r="B20" t="s">
        <v>137</v>
      </c>
      <c r="E20" s="56"/>
      <c r="F20" s="56"/>
    </row>
    <row r="21" spans="1:6" x14ac:dyDescent="0.25">
      <c r="A21" s="56"/>
      <c r="B21" t="s">
        <v>138</v>
      </c>
      <c r="E21" s="56"/>
      <c r="F21" s="56"/>
    </row>
  </sheetData>
  <mergeCells count="12">
    <mergeCell ref="D9:F9"/>
    <mergeCell ref="B2:F2"/>
    <mergeCell ref="A3:F3"/>
    <mergeCell ref="A4:F4"/>
    <mergeCell ref="A5:F5"/>
    <mergeCell ref="A6:F6"/>
    <mergeCell ref="D10:F10"/>
    <mergeCell ref="D11:F11"/>
    <mergeCell ref="B13:C13"/>
    <mergeCell ref="D13:F13"/>
    <mergeCell ref="B14:C14"/>
    <mergeCell ref="D14:F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G17" sqref="G17"/>
    </sheetView>
  </sheetViews>
  <sheetFormatPr defaultRowHeight="15" x14ac:dyDescent="0.25"/>
  <cols>
    <col min="1" max="1" width="6.28515625" customWidth="1"/>
    <col min="2" max="2" width="10" customWidth="1"/>
    <col min="3" max="3" width="47.140625" customWidth="1"/>
    <col min="4" max="4" width="11.5703125" customWidth="1"/>
    <col min="5" max="5" width="12.7109375" customWidth="1"/>
    <col min="6" max="6" width="14.7109375" customWidth="1"/>
    <col min="7" max="7" width="14.28515625" customWidth="1"/>
    <col min="8" max="8" width="13.140625" customWidth="1"/>
  </cols>
  <sheetData>
    <row r="1" spans="1:18" ht="15.75" x14ac:dyDescent="0.25">
      <c r="A1" s="101" t="s">
        <v>139</v>
      </c>
      <c r="B1" s="101"/>
      <c r="C1" s="101"/>
      <c r="D1" s="101"/>
      <c r="E1" s="101"/>
      <c r="F1" s="101"/>
      <c r="G1" s="101"/>
      <c r="H1" s="101"/>
    </row>
    <row r="2" spans="1:18" ht="18" x14ac:dyDescent="0.25">
      <c r="A2" s="102" t="s">
        <v>140</v>
      </c>
      <c r="B2" s="102"/>
      <c r="C2" s="102"/>
      <c r="D2" s="102"/>
      <c r="E2" s="102"/>
      <c r="F2" s="102"/>
      <c r="G2" s="102"/>
      <c r="H2" s="102"/>
    </row>
    <row r="3" spans="1:18" x14ac:dyDescent="0.25">
      <c r="A3" s="103" t="s">
        <v>163</v>
      </c>
      <c r="B3" s="103"/>
      <c r="C3" s="103"/>
      <c r="D3" s="103"/>
      <c r="E3" s="103"/>
      <c r="F3" s="103"/>
      <c r="G3" s="103"/>
      <c r="H3" s="103"/>
    </row>
    <row r="4" spans="1:18" x14ac:dyDescent="0.25">
      <c r="A4" s="104" t="s">
        <v>164</v>
      </c>
      <c r="B4" s="104"/>
      <c r="C4" s="104"/>
      <c r="D4" s="104"/>
      <c r="E4" s="104"/>
      <c r="F4" s="104"/>
      <c r="G4" s="104"/>
      <c r="H4" s="104"/>
    </row>
    <row r="5" spans="1:18" x14ac:dyDescent="0.25">
      <c r="A5" s="105" t="s">
        <v>159</v>
      </c>
      <c r="B5" s="105"/>
      <c r="C5" s="105"/>
      <c r="D5" s="105"/>
      <c r="E5" s="105"/>
      <c r="F5" s="105"/>
      <c r="G5" s="105"/>
      <c r="H5" s="105"/>
    </row>
    <row r="6" spans="1:18" x14ac:dyDescent="0.25">
      <c r="A6" s="106" t="s">
        <v>157</v>
      </c>
      <c r="B6" s="106"/>
      <c r="C6" s="106"/>
      <c r="D6" s="106"/>
      <c r="E6" s="106"/>
      <c r="F6" s="106"/>
      <c r="G6" s="106"/>
      <c r="H6" s="106"/>
      <c r="K6" s="63"/>
      <c r="L6" s="64"/>
      <c r="M6" s="64"/>
      <c r="N6" s="64"/>
      <c r="O6" s="64"/>
      <c r="P6" s="64"/>
      <c r="Q6" s="64"/>
      <c r="R6" s="64"/>
    </row>
    <row r="7" spans="1:18" x14ac:dyDescent="0.25">
      <c r="A7" s="65"/>
      <c r="B7" s="65"/>
      <c r="C7" s="66"/>
      <c r="D7" s="67"/>
      <c r="E7" s="65"/>
      <c r="F7" s="65"/>
      <c r="G7" s="65"/>
      <c r="H7" s="65"/>
      <c r="K7" s="68"/>
      <c r="L7" s="69"/>
      <c r="M7" s="69"/>
      <c r="N7" s="70"/>
      <c r="O7" s="70"/>
      <c r="P7" s="71"/>
      <c r="Q7" s="71"/>
      <c r="R7" s="70"/>
    </row>
    <row r="8" spans="1:18" x14ac:dyDescent="0.25">
      <c r="A8" s="65"/>
      <c r="B8" s="65"/>
      <c r="C8" s="66"/>
      <c r="D8" s="67"/>
      <c r="E8" s="65"/>
      <c r="F8" s="65"/>
      <c r="G8" s="65"/>
      <c r="H8" s="65"/>
    </row>
    <row r="9" spans="1:18" x14ac:dyDescent="0.25">
      <c r="A9" s="65"/>
      <c r="B9" s="65"/>
      <c r="C9" s="65"/>
      <c r="D9" s="72"/>
      <c r="E9" s="72"/>
      <c r="F9" s="72"/>
      <c r="G9" s="72"/>
      <c r="H9" s="72"/>
    </row>
    <row r="10" spans="1:18" x14ac:dyDescent="0.25">
      <c r="A10" s="96" t="s">
        <v>141</v>
      </c>
      <c r="B10" s="96" t="s">
        <v>142</v>
      </c>
      <c r="C10" s="96" t="s">
        <v>143</v>
      </c>
      <c r="D10" s="96" t="s">
        <v>144</v>
      </c>
      <c r="E10" s="98" t="s">
        <v>145</v>
      </c>
      <c r="F10" s="99"/>
      <c r="G10" s="100"/>
      <c r="H10" s="96" t="s">
        <v>146</v>
      </c>
    </row>
    <row r="11" spans="1:18" x14ac:dyDescent="0.25">
      <c r="A11" s="97"/>
      <c r="B11" s="97"/>
      <c r="C11" s="97"/>
      <c r="D11" s="97"/>
      <c r="E11" s="26" t="s">
        <v>147</v>
      </c>
      <c r="F11" s="26" t="s">
        <v>148</v>
      </c>
      <c r="G11" s="26" t="s">
        <v>149</v>
      </c>
      <c r="H11" s="97"/>
    </row>
    <row r="12" spans="1:18" x14ac:dyDescent="0.25">
      <c r="A12" s="73">
        <v>1</v>
      </c>
      <c r="B12" s="73">
        <v>1</v>
      </c>
      <c r="C12" s="83"/>
      <c r="D12" s="74">
        <f>Tāme!O125</f>
        <v>0</v>
      </c>
      <c r="E12" s="74">
        <f>Tāme!L125</f>
        <v>0</v>
      </c>
      <c r="F12" s="74">
        <f>Tāme!M125</f>
        <v>0</v>
      </c>
      <c r="G12" s="74">
        <f>Tāme!N125</f>
        <v>0</v>
      </c>
      <c r="H12" s="74">
        <f>Tāme!K125</f>
        <v>0</v>
      </c>
    </row>
    <row r="13" spans="1:18" x14ac:dyDescent="0.25">
      <c r="A13" s="75"/>
      <c r="B13" s="76"/>
      <c r="C13" s="77" t="s">
        <v>150</v>
      </c>
      <c r="D13" s="78">
        <f>SUM(D12:D12)</f>
        <v>0</v>
      </c>
      <c r="E13" s="78">
        <f>SUM(E12:E12)</f>
        <v>0</v>
      </c>
      <c r="F13" s="78">
        <f>SUM(F12:F12)</f>
        <v>0</v>
      </c>
      <c r="G13" s="78">
        <f>SUM(G12:G12)</f>
        <v>0</v>
      </c>
      <c r="H13" s="78">
        <f>SUM(H12:H12)</f>
        <v>0</v>
      </c>
    </row>
    <row r="14" spans="1:18" x14ac:dyDescent="0.25">
      <c r="A14" s="86" t="s">
        <v>154</v>
      </c>
      <c r="B14" s="86"/>
      <c r="C14" s="86"/>
      <c r="D14" s="79">
        <f>ROUND(D13*0.08,2)</f>
        <v>0</v>
      </c>
      <c r="E14" s="80"/>
      <c r="F14" s="80"/>
      <c r="G14" s="80"/>
      <c r="H14" s="80"/>
    </row>
    <row r="15" spans="1:18" x14ac:dyDescent="0.25">
      <c r="A15" s="92" t="s">
        <v>151</v>
      </c>
      <c r="B15" s="92"/>
      <c r="C15" s="92"/>
      <c r="D15" s="79">
        <f>ROUND(D14*0.08,2)</f>
        <v>0</v>
      </c>
      <c r="E15" s="80"/>
      <c r="F15" s="80"/>
      <c r="G15" s="80"/>
      <c r="H15" s="80"/>
    </row>
    <row r="16" spans="1:18" x14ac:dyDescent="0.25">
      <c r="A16" s="93" t="s">
        <v>155</v>
      </c>
      <c r="B16" s="94"/>
      <c r="C16" s="95"/>
      <c r="D16" s="79">
        <f>ROUND(D13*0.1,2)</f>
        <v>0</v>
      </c>
      <c r="E16" s="80"/>
      <c r="F16" s="80"/>
      <c r="G16" s="80"/>
      <c r="H16" s="80"/>
    </row>
    <row r="17" spans="1:8" x14ac:dyDescent="0.25">
      <c r="A17" s="93" t="s">
        <v>152</v>
      </c>
      <c r="B17" s="94"/>
      <c r="C17" s="95"/>
      <c r="D17" s="78">
        <f>D13+D14+D16</f>
        <v>0</v>
      </c>
      <c r="E17" s="80"/>
      <c r="F17" s="80"/>
      <c r="G17" s="80"/>
      <c r="H17" s="80"/>
    </row>
    <row r="18" spans="1:8" x14ac:dyDescent="0.25">
      <c r="A18" s="80"/>
      <c r="B18" s="80"/>
      <c r="C18" s="80"/>
      <c r="D18" s="80"/>
      <c r="E18" s="80"/>
      <c r="F18" s="80"/>
      <c r="G18" s="80"/>
      <c r="H18" s="80"/>
    </row>
    <row r="20" spans="1:8" x14ac:dyDescent="0.25">
      <c r="A20" t="s">
        <v>135</v>
      </c>
      <c r="C20" s="82"/>
    </row>
    <row r="21" spans="1:8" x14ac:dyDescent="0.25">
      <c r="C21" s="81" t="s">
        <v>136</v>
      </c>
    </row>
    <row r="22" spans="1:8" x14ac:dyDescent="0.25">
      <c r="A22" t="str">
        <f>[1]Koptāme!B27</f>
        <v>Tāme sastādīta 2021. gada</v>
      </c>
    </row>
    <row r="24" spans="1:8" x14ac:dyDescent="0.25">
      <c r="A24" t="s">
        <v>153</v>
      </c>
      <c r="C24" s="82"/>
    </row>
    <row r="25" spans="1:8" x14ac:dyDescent="0.25">
      <c r="C25" s="81" t="s">
        <v>136</v>
      </c>
    </row>
    <row r="26" spans="1:8" x14ac:dyDescent="0.25">
      <c r="A26" t="s">
        <v>137</v>
      </c>
    </row>
  </sheetData>
  <mergeCells count="16">
    <mergeCell ref="D10:D11"/>
    <mergeCell ref="E10:G10"/>
    <mergeCell ref="H10:H11"/>
    <mergeCell ref="A1:H1"/>
    <mergeCell ref="A2:H2"/>
    <mergeCell ref="A3:H3"/>
    <mergeCell ref="A4:H4"/>
    <mergeCell ref="A5:H5"/>
    <mergeCell ref="A6:H6"/>
    <mergeCell ref="A14:C14"/>
    <mergeCell ref="A15:C15"/>
    <mergeCell ref="A16:C16"/>
    <mergeCell ref="A17:C17"/>
    <mergeCell ref="A10:A11"/>
    <mergeCell ref="B10:B11"/>
    <mergeCell ref="C10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9"/>
  <sheetViews>
    <sheetView zoomScale="115" zoomScaleNormal="115" workbookViewId="0">
      <selection activeCell="B106" sqref="B106"/>
    </sheetView>
  </sheetViews>
  <sheetFormatPr defaultRowHeight="15" x14ac:dyDescent="0.25"/>
  <cols>
    <col min="1" max="1" width="5.42578125" style="6" bestFit="1" customWidth="1"/>
    <col min="2" max="2" width="73" style="6" bestFit="1" customWidth="1"/>
    <col min="3" max="16384" width="9.140625" style="6"/>
  </cols>
  <sheetData>
    <row r="2" spans="1:15" ht="15.75" x14ac:dyDescent="0.25">
      <c r="A2" s="40" t="s">
        <v>165</v>
      </c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</row>
    <row r="3" spans="1:15" x14ac:dyDescent="0.25">
      <c r="A3" s="107" t="s">
        <v>0</v>
      </c>
      <c r="B3" s="107" t="s">
        <v>1</v>
      </c>
      <c r="C3" s="107" t="s">
        <v>2</v>
      </c>
      <c r="D3" s="107" t="s">
        <v>3</v>
      </c>
      <c r="E3" s="108"/>
      <c r="F3" s="108"/>
      <c r="G3" s="108"/>
      <c r="H3" s="108"/>
      <c r="I3" s="108"/>
      <c r="J3" s="109"/>
      <c r="K3" s="110" t="s">
        <v>4</v>
      </c>
      <c r="L3" s="110"/>
      <c r="M3" s="110"/>
      <c r="N3" s="110"/>
      <c r="O3" s="107" t="s">
        <v>5</v>
      </c>
    </row>
    <row r="4" spans="1:15" ht="33.75" x14ac:dyDescent="0.25">
      <c r="A4" s="107"/>
      <c r="B4" s="107"/>
      <c r="C4" s="107"/>
      <c r="D4" s="107"/>
      <c r="E4" s="1" t="s">
        <v>6</v>
      </c>
      <c r="F4" s="2" t="s">
        <v>7</v>
      </c>
      <c r="G4" s="2" t="s">
        <v>8</v>
      </c>
      <c r="H4" s="1" t="s">
        <v>9</v>
      </c>
      <c r="I4" s="1" t="s">
        <v>10</v>
      </c>
      <c r="J4" s="1" t="s">
        <v>11</v>
      </c>
      <c r="K4" s="2" t="s">
        <v>12</v>
      </c>
      <c r="L4" s="2" t="s">
        <v>13</v>
      </c>
      <c r="M4" s="2" t="s">
        <v>14</v>
      </c>
      <c r="N4" s="2" t="s">
        <v>10</v>
      </c>
      <c r="O4" s="107"/>
    </row>
    <row r="5" spans="1:15" s="39" customFormat="1" ht="12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</row>
    <row r="6" spans="1:15" x14ac:dyDescent="0.25">
      <c r="A6" s="29">
        <v>1</v>
      </c>
      <c r="B6" s="35" t="s">
        <v>15</v>
      </c>
      <c r="C6" s="36"/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x14ac:dyDescent="0.25">
      <c r="A7" s="3">
        <v>1</v>
      </c>
      <c r="B7" s="10" t="s">
        <v>16</v>
      </c>
      <c r="C7" s="4" t="s">
        <v>17</v>
      </c>
      <c r="D7" s="5">
        <v>12.5</v>
      </c>
      <c r="E7" s="27"/>
      <c r="F7" s="28"/>
      <c r="G7" s="28">
        <f>F7*E7</f>
        <v>0</v>
      </c>
      <c r="H7" s="27"/>
      <c r="I7" s="28">
        <f>G7*0.08</f>
        <v>0</v>
      </c>
      <c r="J7" s="28">
        <f>SUM(G7:I7)</f>
        <v>0</v>
      </c>
      <c r="K7" s="28">
        <f t="shared" ref="K7:K13" si="0">E7*D7</f>
        <v>0</v>
      </c>
      <c r="L7" s="28">
        <f t="shared" ref="L7:L13" si="1">G7*D7</f>
        <v>0</v>
      </c>
      <c r="M7" s="28"/>
      <c r="N7" s="28">
        <f t="shared" ref="N7:N13" si="2">I7*D7</f>
        <v>0</v>
      </c>
      <c r="O7" s="28">
        <f t="shared" ref="O7:O70" si="3">SUM(L7:N7)</f>
        <v>0</v>
      </c>
    </row>
    <row r="8" spans="1:15" x14ac:dyDescent="0.25">
      <c r="A8" s="3">
        <v>2</v>
      </c>
      <c r="B8" s="10" t="s">
        <v>18</v>
      </c>
      <c r="C8" s="4" t="s">
        <v>19</v>
      </c>
      <c r="D8" s="5">
        <v>4.3</v>
      </c>
      <c r="E8" s="27"/>
      <c r="F8" s="28"/>
      <c r="G8" s="28">
        <f t="shared" ref="G8:G13" si="4">F8*E8</f>
        <v>0</v>
      </c>
      <c r="H8" s="27"/>
      <c r="I8" s="28">
        <f t="shared" ref="I8:I13" si="5">G8*0.08</f>
        <v>0</v>
      </c>
      <c r="J8" s="28">
        <f t="shared" ref="J8:J70" si="6">SUM(G8:I8)</f>
        <v>0</v>
      </c>
      <c r="K8" s="28">
        <f t="shared" si="0"/>
        <v>0</v>
      </c>
      <c r="L8" s="28">
        <f t="shared" si="1"/>
        <v>0</v>
      </c>
      <c r="M8" s="28"/>
      <c r="N8" s="28">
        <f t="shared" si="2"/>
        <v>0</v>
      </c>
      <c r="O8" s="28">
        <f t="shared" si="3"/>
        <v>0</v>
      </c>
    </row>
    <row r="9" spans="1:15" x14ac:dyDescent="0.25">
      <c r="A9" s="3">
        <v>3</v>
      </c>
      <c r="B9" s="10" t="s">
        <v>20</v>
      </c>
      <c r="C9" s="4" t="s">
        <v>19</v>
      </c>
      <c r="D9" s="5">
        <v>14.5</v>
      </c>
      <c r="E9" s="27"/>
      <c r="F9" s="28"/>
      <c r="G9" s="28">
        <f t="shared" si="4"/>
        <v>0</v>
      </c>
      <c r="H9" s="27"/>
      <c r="I9" s="28">
        <f t="shared" si="5"/>
        <v>0</v>
      </c>
      <c r="J9" s="28">
        <f t="shared" si="6"/>
        <v>0</v>
      </c>
      <c r="K9" s="28">
        <f t="shared" si="0"/>
        <v>0</v>
      </c>
      <c r="L9" s="28">
        <f t="shared" si="1"/>
        <v>0</v>
      </c>
      <c r="M9" s="28"/>
      <c r="N9" s="28">
        <f t="shared" si="2"/>
        <v>0</v>
      </c>
      <c r="O9" s="28">
        <f t="shared" si="3"/>
        <v>0</v>
      </c>
    </row>
    <row r="10" spans="1:15" x14ac:dyDescent="0.25">
      <c r="A10" s="3">
        <v>4</v>
      </c>
      <c r="B10" s="10" t="s">
        <v>21</v>
      </c>
      <c r="C10" s="4" t="s">
        <v>19</v>
      </c>
      <c r="D10" s="5">
        <v>34.299999999999997</v>
      </c>
      <c r="E10" s="27"/>
      <c r="F10" s="28"/>
      <c r="G10" s="28">
        <f t="shared" si="4"/>
        <v>0</v>
      </c>
      <c r="H10" s="27"/>
      <c r="I10" s="28">
        <f t="shared" si="5"/>
        <v>0</v>
      </c>
      <c r="J10" s="28">
        <f t="shared" si="6"/>
        <v>0</v>
      </c>
      <c r="K10" s="28">
        <f t="shared" si="0"/>
        <v>0</v>
      </c>
      <c r="L10" s="28">
        <f t="shared" si="1"/>
        <v>0</v>
      </c>
      <c r="M10" s="28"/>
      <c r="N10" s="28">
        <f t="shared" si="2"/>
        <v>0</v>
      </c>
      <c r="O10" s="28">
        <f t="shared" si="3"/>
        <v>0</v>
      </c>
    </row>
    <row r="11" spans="1:15" x14ac:dyDescent="0.25">
      <c r="A11" s="3">
        <v>5</v>
      </c>
      <c r="B11" s="10" t="s">
        <v>22</v>
      </c>
      <c r="C11" s="4" t="s">
        <v>19</v>
      </c>
      <c r="D11" s="5">
        <v>51.7</v>
      </c>
      <c r="E11" s="27"/>
      <c r="F11" s="28"/>
      <c r="G11" s="28">
        <f t="shared" si="4"/>
        <v>0</v>
      </c>
      <c r="H11" s="27"/>
      <c r="I11" s="28">
        <f t="shared" si="5"/>
        <v>0</v>
      </c>
      <c r="J11" s="28">
        <f t="shared" si="6"/>
        <v>0</v>
      </c>
      <c r="K11" s="28">
        <f t="shared" si="0"/>
        <v>0</v>
      </c>
      <c r="L11" s="28">
        <f t="shared" si="1"/>
        <v>0</v>
      </c>
      <c r="M11" s="28"/>
      <c r="N11" s="28">
        <f t="shared" si="2"/>
        <v>0</v>
      </c>
      <c r="O11" s="28">
        <f t="shared" si="3"/>
        <v>0</v>
      </c>
    </row>
    <row r="12" spans="1:15" x14ac:dyDescent="0.25">
      <c r="A12" s="3">
        <v>6</v>
      </c>
      <c r="B12" s="10" t="s">
        <v>23</v>
      </c>
      <c r="C12" s="4" t="s">
        <v>19</v>
      </c>
      <c r="D12" s="5">
        <v>51.9</v>
      </c>
      <c r="E12" s="27"/>
      <c r="F12" s="28"/>
      <c r="G12" s="28">
        <f t="shared" si="4"/>
        <v>0</v>
      </c>
      <c r="H12" s="27"/>
      <c r="I12" s="28">
        <f t="shared" si="5"/>
        <v>0</v>
      </c>
      <c r="J12" s="28">
        <f t="shared" si="6"/>
        <v>0</v>
      </c>
      <c r="K12" s="28">
        <f t="shared" si="0"/>
        <v>0</v>
      </c>
      <c r="L12" s="28">
        <f t="shared" si="1"/>
        <v>0</v>
      </c>
      <c r="M12" s="28"/>
      <c r="N12" s="28">
        <f t="shared" si="2"/>
        <v>0</v>
      </c>
      <c r="O12" s="28">
        <f t="shared" si="3"/>
        <v>0</v>
      </c>
    </row>
    <row r="13" spans="1:15" x14ac:dyDescent="0.25">
      <c r="A13" s="3">
        <v>7</v>
      </c>
      <c r="B13" s="10" t="s">
        <v>24</v>
      </c>
      <c r="C13" s="4" t="s">
        <v>19</v>
      </c>
      <c r="D13" s="5">
        <v>34.299999999999997</v>
      </c>
      <c r="E13" s="27"/>
      <c r="F13" s="28"/>
      <c r="G13" s="28">
        <f t="shared" si="4"/>
        <v>0</v>
      </c>
      <c r="H13" s="27"/>
      <c r="I13" s="28">
        <f t="shared" si="5"/>
        <v>0</v>
      </c>
      <c r="J13" s="28">
        <f t="shared" si="6"/>
        <v>0</v>
      </c>
      <c r="K13" s="28">
        <f t="shared" si="0"/>
        <v>0</v>
      </c>
      <c r="L13" s="28">
        <f t="shared" si="1"/>
        <v>0</v>
      </c>
      <c r="M13" s="28"/>
      <c r="N13" s="28">
        <f t="shared" si="2"/>
        <v>0</v>
      </c>
      <c r="O13" s="28">
        <f t="shared" si="3"/>
        <v>0</v>
      </c>
    </row>
    <row r="14" spans="1:15" x14ac:dyDescent="0.25">
      <c r="A14" s="3"/>
      <c r="B14" s="10" t="s">
        <v>25</v>
      </c>
      <c r="C14" s="4" t="s">
        <v>26</v>
      </c>
      <c r="D14" s="5">
        <v>5.2</v>
      </c>
      <c r="E14" s="27"/>
      <c r="F14" s="28"/>
      <c r="G14" s="28"/>
      <c r="H14" s="27"/>
      <c r="I14" s="28"/>
      <c r="J14" s="28">
        <f t="shared" si="6"/>
        <v>0</v>
      </c>
      <c r="K14" s="28"/>
      <c r="L14" s="28"/>
      <c r="M14" s="28">
        <f>H14*D14</f>
        <v>0</v>
      </c>
      <c r="N14" s="28"/>
      <c r="O14" s="28">
        <f t="shared" si="3"/>
        <v>0</v>
      </c>
    </row>
    <row r="15" spans="1:15" x14ac:dyDescent="0.25">
      <c r="A15" s="3">
        <v>8</v>
      </c>
      <c r="B15" s="10" t="s">
        <v>27</v>
      </c>
      <c r="C15" s="4" t="s">
        <v>19</v>
      </c>
      <c r="D15" s="5">
        <v>51.7</v>
      </c>
      <c r="E15" s="27"/>
      <c r="F15" s="28"/>
      <c r="G15" s="28">
        <f>F15*E15</f>
        <v>0</v>
      </c>
      <c r="H15" s="27"/>
      <c r="I15" s="28">
        <f>G15*0.08</f>
        <v>0</v>
      </c>
      <c r="J15" s="28">
        <f t="shared" si="6"/>
        <v>0</v>
      </c>
      <c r="K15" s="28">
        <f>E15*D15</f>
        <v>0</v>
      </c>
      <c r="L15" s="28">
        <f>G15*D15</f>
        <v>0</v>
      </c>
      <c r="M15" s="28"/>
      <c r="N15" s="28">
        <f>I15*D15</f>
        <v>0</v>
      </c>
      <c r="O15" s="28">
        <f t="shared" si="3"/>
        <v>0</v>
      </c>
    </row>
    <row r="16" spans="1:15" x14ac:dyDescent="0.25">
      <c r="A16" s="3"/>
      <c r="B16" s="10" t="s">
        <v>25</v>
      </c>
      <c r="C16" s="4" t="s">
        <v>26</v>
      </c>
      <c r="D16" s="5">
        <v>8</v>
      </c>
      <c r="E16" s="27"/>
      <c r="F16" s="28"/>
      <c r="G16" s="28"/>
      <c r="H16" s="27"/>
      <c r="I16" s="28"/>
      <c r="J16" s="28">
        <f t="shared" si="6"/>
        <v>0</v>
      </c>
      <c r="K16" s="28"/>
      <c r="L16" s="28"/>
      <c r="M16" s="28">
        <f>H16*D16</f>
        <v>0</v>
      </c>
      <c r="N16" s="28"/>
      <c r="O16" s="28">
        <f t="shared" si="3"/>
        <v>0</v>
      </c>
    </row>
    <row r="17" spans="1:15" x14ac:dyDescent="0.25">
      <c r="A17" s="3">
        <v>9</v>
      </c>
      <c r="B17" s="10" t="s">
        <v>28</v>
      </c>
      <c r="C17" s="4" t="s">
        <v>19</v>
      </c>
      <c r="D17" s="5">
        <v>51.9</v>
      </c>
      <c r="E17" s="27"/>
      <c r="F17" s="28"/>
      <c r="G17" s="28">
        <f>F17*E17</f>
        <v>0</v>
      </c>
      <c r="H17" s="27"/>
      <c r="I17" s="28">
        <f>G17*0.08</f>
        <v>0</v>
      </c>
      <c r="J17" s="28">
        <f t="shared" si="6"/>
        <v>0</v>
      </c>
      <c r="K17" s="28">
        <f>E17*D17</f>
        <v>0</v>
      </c>
      <c r="L17" s="28">
        <f>G17*D17</f>
        <v>0</v>
      </c>
      <c r="M17" s="28"/>
      <c r="N17" s="28">
        <f>I17*D17</f>
        <v>0</v>
      </c>
      <c r="O17" s="28">
        <f t="shared" si="3"/>
        <v>0</v>
      </c>
    </row>
    <row r="18" spans="1:15" x14ac:dyDescent="0.25">
      <c r="A18" s="3"/>
      <c r="B18" s="10" t="s">
        <v>29</v>
      </c>
      <c r="C18" s="4" t="s">
        <v>26</v>
      </c>
      <c r="D18" s="5">
        <v>10.4</v>
      </c>
      <c r="E18" s="27"/>
      <c r="F18" s="28"/>
      <c r="G18" s="28"/>
      <c r="H18" s="27"/>
      <c r="I18" s="28"/>
      <c r="J18" s="28">
        <f t="shared" si="6"/>
        <v>0</v>
      </c>
      <c r="K18" s="28"/>
      <c r="L18" s="28"/>
      <c r="M18" s="28">
        <f>H18*D18</f>
        <v>0</v>
      </c>
      <c r="N18" s="28"/>
      <c r="O18" s="28">
        <f t="shared" si="3"/>
        <v>0</v>
      </c>
    </row>
    <row r="19" spans="1:15" x14ac:dyDescent="0.25">
      <c r="A19" s="3">
        <v>10</v>
      </c>
      <c r="B19" s="10" t="s">
        <v>30</v>
      </c>
      <c r="C19" s="4" t="s">
        <v>19</v>
      </c>
      <c r="D19" s="5">
        <v>34.299999999999997</v>
      </c>
      <c r="E19" s="27"/>
      <c r="F19" s="28"/>
      <c r="G19" s="28">
        <f>F19*E19</f>
        <v>0</v>
      </c>
      <c r="H19" s="27"/>
      <c r="I19" s="28">
        <f>G19*0.08</f>
        <v>0</v>
      </c>
      <c r="J19" s="28">
        <f t="shared" si="6"/>
        <v>0</v>
      </c>
      <c r="K19" s="28">
        <f>E19*D19</f>
        <v>0</v>
      </c>
      <c r="L19" s="28">
        <f>G19*D19</f>
        <v>0</v>
      </c>
      <c r="M19" s="28"/>
      <c r="N19" s="28">
        <f>I19*D19</f>
        <v>0</v>
      </c>
      <c r="O19" s="28">
        <f t="shared" si="3"/>
        <v>0</v>
      </c>
    </row>
    <row r="20" spans="1:15" x14ac:dyDescent="0.25">
      <c r="A20" s="3"/>
      <c r="B20" s="10" t="s">
        <v>31</v>
      </c>
      <c r="C20" s="4" t="s">
        <v>32</v>
      </c>
      <c r="D20" s="5">
        <v>223</v>
      </c>
      <c r="E20" s="27"/>
      <c r="F20" s="28"/>
      <c r="G20" s="28"/>
      <c r="H20" s="27"/>
      <c r="I20" s="28"/>
      <c r="J20" s="28">
        <f t="shared" si="6"/>
        <v>0</v>
      </c>
      <c r="K20" s="28"/>
      <c r="L20" s="28"/>
      <c r="M20" s="28">
        <f>H20*D20</f>
        <v>0</v>
      </c>
      <c r="N20" s="28"/>
      <c r="O20" s="28">
        <f t="shared" si="3"/>
        <v>0</v>
      </c>
    </row>
    <row r="21" spans="1:15" x14ac:dyDescent="0.25">
      <c r="A21" s="3">
        <v>11</v>
      </c>
      <c r="B21" s="10" t="s">
        <v>33</v>
      </c>
      <c r="C21" s="4" t="s">
        <v>19</v>
      </c>
      <c r="D21" s="5">
        <v>103.6</v>
      </c>
      <c r="E21" s="27"/>
      <c r="F21" s="28"/>
      <c r="G21" s="28">
        <f>F21*E21</f>
        <v>0</v>
      </c>
      <c r="H21" s="27"/>
      <c r="I21" s="28">
        <f>G21*0.08</f>
        <v>0</v>
      </c>
      <c r="J21" s="28">
        <f t="shared" si="6"/>
        <v>0</v>
      </c>
      <c r="K21" s="28">
        <f>E21*D21</f>
        <v>0</v>
      </c>
      <c r="L21" s="28">
        <f>G21*D21</f>
        <v>0</v>
      </c>
      <c r="M21" s="28"/>
      <c r="N21" s="28">
        <f>I21*D21</f>
        <v>0</v>
      </c>
      <c r="O21" s="28">
        <f t="shared" si="3"/>
        <v>0</v>
      </c>
    </row>
    <row r="22" spans="1:15" x14ac:dyDescent="0.25">
      <c r="A22" s="3"/>
      <c r="B22" s="10" t="s">
        <v>31</v>
      </c>
      <c r="C22" s="4" t="s">
        <v>32</v>
      </c>
      <c r="D22" s="5">
        <v>673</v>
      </c>
      <c r="E22" s="27"/>
      <c r="F22" s="28"/>
      <c r="G22" s="28"/>
      <c r="H22" s="27"/>
      <c r="I22" s="28"/>
      <c r="J22" s="28">
        <f t="shared" si="6"/>
        <v>0</v>
      </c>
      <c r="K22" s="28"/>
      <c r="L22" s="28"/>
      <c r="M22" s="28">
        <f>H22*D22</f>
        <v>0</v>
      </c>
      <c r="N22" s="28"/>
      <c r="O22" s="28">
        <f t="shared" si="3"/>
        <v>0</v>
      </c>
    </row>
    <row r="23" spans="1:15" x14ac:dyDescent="0.25">
      <c r="A23" s="3">
        <v>12</v>
      </c>
      <c r="B23" s="10" t="s">
        <v>34</v>
      </c>
      <c r="C23" s="4" t="s">
        <v>19</v>
      </c>
      <c r="D23" s="5">
        <v>34.299999999999997</v>
      </c>
      <c r="E23" s="27"/>
      <c r="F23" s="28"/>
      <c r="G23" s="28">
        <f>F23*E23</f>
        <v>0</v>
      </c>
      <c r="H23" s="27"/>
      <c r="I23" s="28">
        <f>G23*0.08</f>
        <v>0</v>
      </c>
      <c r="J23" s="28">
        <f t="shared" si="6"/>
        <v>0</v>
      </c>
      <c r="K23" s="28">
        <f>E23*D23</f>
        <v>0</v>
      </c>
      <c r="L23" s="28">
        <f>G23*D23</f>
        <v>0</v>
      </c>
      <c r="M23" s="28"/>
      <c r="N23" s="28">
        <f>I23*D23</f>
        <v>0</v>
      </c>
      <c r="O23" s="28">
        <f t="shared" si="3"/>
        <v>0</v>
      </c>
    </row>
    <row r="24" spans="1:15" x14ac:dyDescent="0.25">
      <c r="A24" s="3"/>
      <c r="B24" s="10" t="s">
        <v>35</v>
      </c>
      <c r="C24" s="4" t="s">
        <v>32</v>
      </c>
      <c r="D24" s="5">
        <v>51</v>
      </c>
      <c r="E24" s="27"/>
      <c r="F24" s="28"/>
      <c r="G24" s="28"/>
      <c r="H24" s="27"/>
      <c r="I24" s="28"/>
      <c r="J24" s="28">
        <f t="shared" si="6"/>
        <v>0</v>
      </c>
      <c r="K24" s="28"/>
      <c r="L24" s="28"/>
      <c r="M24" s="28">
        <f>H24*D24</f>
        <v>0</v>
      </c>
      <c r="N24" s="28"/>
      <c r="O24" s="28">
        <f t="shared" si="3"/>
        <v>0</v>
      </c>
    </row>
    <row r="25" spans="1:15" x14ac:dyDescent="0.25">
      <c r="A25" s="3">
        <v>13</v>
      </c>
      <c r="B25" s="10" t="s">
        <v>36</v>
      </c>
      <c r="C25" s="4" t="s">
        <v>19</v>
      </c>
      <c r="D25" s="5">
        <v>103.6</v>
      </c>
      <c r="E25" s="27"/>
      <c r="F25" s="28"/>
      <c r="G25" s="28">
        <f>F25*E25</f>
        <v>0</v>
      </c>
      <c r="H25" s="27"/>
      <c r="I25" s="28">
        <f>G25*0.08</f>
        <v>0</v>
      </c>
      <c r="J25" s="28">
        <f t="shared" si="6"/>
        <v>0</v>
      </c>
      <c r="K25" s="28">
        <f>E25*D25</f>
        <v>0</v>
      </c>
      <c r="L25" s="28">
        <f>G25*D25</f>
        <v>0</v>
      </c>
      <c r="M25" s="28"/>
      <c r="N25" s="28">
        <f>I25*D25</f>
        <v>0</v>
      </c>
      <c r="O25" s="28">
        <f t="shared" si="3"/>
        <v>0</v>
      </c>
    </row>
    <row r="26" spans="1:15" x14ac:dyDescent="0.25">
      <c r="A26" s="3"/>
      <c r="B26" s="10" t="s">
        <v>35</v>
      </c>
      <c r="C26" s="4" t="s">
        <v>32</v>
      </c>
      <c r="D26" s="5">
        <v>155</v>
      </c>
      <c r="E26" s="27"/>
      <c r="F26" s="28"/>
      <c r="G26" s="28"/>
      <c r="H26" s="27"/>
      <c r="I26" s="28"/>
      <c r="J26" s="28">
        <f t="shared" si="6"/>
        <v>0</v>
      </c>
      <c r="K26" s="28"/>
      <c r="L26" s="28"/>
      <c r="M26" s="28">
        <f>H26*D26</f>
        <v>0</v>
      </c>
      <c r="N26" s="28"/>
      <c r="O26" s="28">
        <f t="shared" si="3"/>
        <v>0</v>
      </c>
    </row>
    <row r="27" spans="1:15" x14ac:dyDescent="0.25">
      <c r="A27" s="3">
        <v>14</v>
      </c>
      <c r="B27" s="10" t="s">
        <v>37</v>
      </c>
      <c r="C27" s="4" t="s">
        <v>19</v>
      </c>
      <c r="D27" s="5">
        <v>7.8</v>
      </c>
      <c r="E27" s="27"/>
      <c r="F27" s="28"/>
      <c r="G27" s="28">
        <f>F27*E27</f>
        <v>0</v>
      </c>
      <c r="H27" s="27"/>
      <c r="I27" s="28">
        <f>G27*0.08</f>
        <v>0</v>
      </c>
      <c r="J27" s="28">
        <f t="shared" si="6"/>
        <v>0</v>
      </c>
      <c r="K27" s="28">
        <f>E27*D27</f>
        <v>0</v>
      </c>
      <c r="L27" s="28">
        <f>G27*D27</f>
        <v>0</v>
      </c>
      <c r="M27" s="28"/>
      <c r="N27" s="28">
        <f>I27*D27</f>
        <v>0</v>
      </c>
      <c r="O27" s="28">
        <f t="shared" si="3"/>
        <v>0</v>
      </c>
    </row>
    <row r="28" spans="1:15" x14ac:dyDescent="0.25">
      <c r="A28" s="3"/>
      <c r="B28" s="10" t="s">
        <v>38</v>
      </c>
      <c r="C28" s="4" t="s">
        <v>19</v>
      </c>
      <c r="D28" s="5">
        <v>7.8</v>
      </c>
      <c r="E28" s="27"/>
      <c r="F28" s="28"/>
      <c r="G28" s="28"/>
      <c r="H28" s="27"/>
      <c r="I28" s="28"/>
      <c r="J28" s="28">
        <f t="shared" si="6"/>
        <v>0</v>
      </c>
      <c r="K28" s="28"/>
      <c r="L28" s="28"/>
      <c r="M28" s="28">
        <f>H28*D28</f>
        <v>0</v>
      </c>
      <c r="N28" s="28"/>
      <c r="O28" s="28">
        <f t="shared" si="3"/>
        <v>0</v>
      </c>
    </row>
    <row r="29" spans="1:15" x14ac:dyDescent="0.25">
      <c r="A29" s="3"/>
      <c r="B29" s="10" t="s">
        <v>39</v>
      </c>
      <c r="C29" s="4" t="s">
        <v>19</v>
      </c>
      <c r="D29" s="5">
        <v>18</v>
      </c>
      <c r="E29" s="27"/>
      <c r="F29" s="28"/>
      <c r="G29" s="28"/>
      <c r="H29" s="27"/>
      <c r="I29" s="28"/>
      <c r="J29" s="28">
        <f t="shared" si="6"/>
        <v>0</v>
      </c>
      <c r="K29" s="28"/>
      <c r="L29" s="28"/>
      <c r="M29" s="28">
        <f>H29*D29</f>
        <v>0</v>
      </c>
      <c r="N29" s="28"/>
      <c r="O29" s="28">
        <f t="shared" si="3"/>
        <v>0</v>
      </c>
    </row>
    <row r="30" spans="1:15" x14ac:dyDescent="0.25">
      <c r="A30" s="3"/>
      <c r="B30" s="10" t="s">
        <v>40</v>
      </c>
      <c r="C30" s="4" t="s">
        <v>19</v>
      </c>
      <c r="D30" s="5">
        <v>15.6</v>
      </c>
      <c r="E30" s="27"/>
      <c r="F30" s="28"/>
      <c r="G30" s="28"/>
      <c r="H30" s="27"/>
      <c r="I30" s="28"/>
      <c r="J30" s="28">
        <f t="shared" si="6"/>
        <v>0</v>
      </c>
      <c r="K30" s="28"/>
      <c r="L30" s="28"/>
      <c r="M30" s="28">
        <f>H30*D30</f>
        <v>0</v>
      </c>
      <c r="N30" s="28"/>
      <c r="O30" s="28">
        <f t="shared" si="3"/>
        <v>0</v>
      </c>
    </row>
    <row r="31" spans="1:15" x14ac:dyDescent="0.25">
      <c r="A31" s="3">
        <v>15</v>
      </c>
      <c r="B31" s="10" t="s">
        <v>41</v>
      </c>
      <c r="C31" s="4" t="s">
        <v>19</v>
      </c>
      <c r="D31" s="5">
        <v>34.299999999999997</v>
      </c>
      <c r="E31" s="27"/>
      <c r="F31" s="28"/>
      <c r="G31" s="28">
        <f>F31*E31</f>
        <v>0</v>
      </c>
      <c r="H31" s="27"/>
      <c r="I31" s="28">
        <f>G31*0.08</f>
        <v>0</v>
      </c>
      <c r="J31" s="28">
        <f t="shared" si="6"/>
        <v>0</v>
      </c>
      <c r="K31" s="28">
        <f>E31*D31</f>
        <v>0</v>
      </c>
      <c r="L31" s="28">
        <f>G31*D31</f>
        <v>0</v>
      </c>
      <c r="M31" s="28"/>
      <c r="N31" s="28">
        <f>I31*D31</f>
        <v>0</v>
      </c>
      <c r="O31" s="28">
        <f t="shared" si="3"/>
        <v>0</v>
      </c>
    </row>
    <row r="32" spans="1:15" x14ac:dyDescent="0.25">
      <c r="A32" s="3"/>
      <c r="B32" s="10" t="s">
        <v>42</v>
      </c>
      <c r="C32" s="4" t="s">
        <v>26</v>
      </c>
      <c r="D32" s="5">
        <v>10.3</v>
      </c>
      <c r="E32" s="27"/>
      <c r="F32" s="28"/>
      <c r="G32" s="28"/>
      <c r="H32" s="27"/>
      <c r="I32" s="28"/>
      <c r="J32" s="28">
        <f t="shared" si="6"/>
        <v>0</v>
      </c>
      <c r="K32" s="28"/>
      <c r="L32" s="28"/>
      <c r="M32" s="28">
        <f>H32*D32</f>
        <v>0</v>
      </c>
      <c r="N32" s="28"/>
      <c r="O32" s="28">
        <f t="shared" si="3"/>
        <v>0</v>
      </c>
    </row>
    <row r="33" spans="1:15" x14ac:dyDescent="0.25">
      <c r="A33" s="3">
        <v>16</v>
      </c>
      <c r="B33" s="10" t="s">
        <v>43</v>
      </c>
      <c r="C33" s="4" t="s">
        <v>19</v>
      </c>
      <c r="D33" s="5">
        <v>119.2</v>
      </c>
      <c r="E33" s="27"/>
      <c r="F33" s="28"/>
      <c r="G33" s="28">
        <f>F33*E33</f>
        <v>0</v>
      </c>
      <c r="H33" s="27"/>
      <c r="I33" s="28">
        <f>G33*0.08</f>
        <v>0</v>
      </c>
      <c r="J33" s="28">
        <f t="shared" si="6"/>
        <v>0</v>
      </c>
      <c r="K33" s="28">
        <f>E33*D33</f>
        <v>0</v>
      </c>
      <c r="L33" s="28">
        <f>G33*D33</f>
        <v>0</v>
      </c>
      <c r="M33" s="28"/>
      <c r="N33" s="28">
        <f>I33*D33</f>
        <v>0</v>
      </c>
      <c r="O33" s="28">
        <f t="shared" si="3"/>
        <v>0</v>
      </c>
    </row>
    <row r="34" spans="1:15" x14ac:dyDescent="0.25">
      <c r="A34" s="3"/>
      <c r="B34" s="10" t="s">
        <v>44</v>
      </c>
      <c r="C34" s="4" t="s">
        <v>26</v>
      </c>
      <c r="D34" s="5">
        <v>35.799999999999997</v>
      </c>
      <c r="E34" s="27"/>
      <c r="F34" s="28"/>
      <c r="G34" s="28"/>
      <c r="H34" s="27"/>
      <c r="I34" s="28"/>
      <c r="J34" s="28">
        <f t="shared" si="6"/>
        <v>0</v>
      </c>
      <c r="K34" s="28"/>
      <c r="L34" s="28"/>
      <c r="M34" s="28">
        <f>H34*D34</f>
        <v>0</v>
      </c>
      <c r="N34" s="28"/>
      <c r="O34" s="28">
        <f t="shared" si="3"/>
        <v>0</v>
      </c>
    </row>
    <row r="35" spans="1:15" x14ac:dyDescent="0.25">
      <c r="A35" s="3">
        <v>17</v>
      </c>
      <c r="B35" s="10" t="s">
        <v>45</v>
      </c>
      <c r="C35" s="4" t="s">
        <v>19</v>
      </c>
      <c r="D35" s="5">
        <v>4.2</v>
      </c>
      <c r="E35" s="27"/>
      <c r="F35" s="28"/>
      <c r="G35" s="28">
        <f>F35*E35</f>
        <v>0</v>
      </c>
      <c r="H35" s="27"/>
      <c r="I35" s="28">
        <f>G35*0.08</f>
        <v>0</v>
      </c>
      <c r="J35" s="28">
        <f t="shared" si="6"/>
        <v>0</v>
      </c>
      <c r="K35" s="28">
        <f>E35*D35</f>
        <v>0</v>
      </c>
      <c r="L35" s="28">
        <f>G35*D35</f>
        <v>0</v>
      </c>
      <c r="M35" s="28"/>
      <c r="N35" s="28">
        <f>I35*D35</f>
        <v>0</v>
      </c>
      <c r="O35" s="28">
        <f t="shared" si="3"/>
        <v>0</v>
      </c>
    </row>
    <row r="36" spans="1:15" x14ac:dyDescent="0.25">
      <c r="A36" s="3"/>
      <c r="B36" s="10" t="s">
        <v>46</v>
      </c>
      <c r="C36" s="4" t="s">
        <v>19</v>
      </c>
      <c r="D36" s="5">
        <v>4.2</v>
      </c>
      <c r="E36" s="27"/>
      <c r="F36" s="28"/>
      <c r="G36" s="28"/>
      <c r="H36" s="27"/>
      <c r="I36" s="28"/>
      <c r="J36" s="28">
        <f t="shared" si="6"/>
        <v>0</v>
      </c>
      <c r="K36" s="28"/>
      <c r="L36" s="28"/>
      <c r="M36" s="28">
        <f>H36*D36</f>
        <v>0</v>
      </c>
      <c r="N36" s="28"/>
      <c r="O36" s="28">
        <f t="shared" si="3"/>
        <v>0</v>
      </c>
    </row>
    <row r="37" spans="1:15" x14ac:dyDescent="0.25">
      <c r="A37" s="3">
        <v>18</v>
      </c>
      <c r="B37" s="10" t="s">
        <v>47</v>
      </c>
      <c r="C37" s="4" t="s">
        <v>19</v>
      </c>
      <c r="D37" s="5">
        <v>14.5</v>
      </c>
      <c r="E37" s="27"/>
      <c r="F37" s="28"/>
      <c r="G37" s="28">
        <f>F37*E37</f>
        <v>0</v>
      </c>
      <c r="H37" s="27"/>
      <c r="I37" s="28">
        <f>G37*0.08</f>
        <v>0</v>
      </c>
      <c r="J37" s="28">
        <f t="shared" si="6"/>
        <v>0</v>
      </c>
      <c r="K37" s="28">
        <f>E37*D37</f>
        <v>0</v>
      </c>
      <c r="L37" s="28">
        <f>G37*D37</f>
        <v>0</v>
      </c>
      <c r="M37" s="28"/>
      <c r="N37" s="28">
        <f>I37*D37</f>
        <v>0</v>
      </c>
      <c r="O37" s="28">
        <f t="shared" si="3"/>
        <v>0</v>
      </c>
    </row>
    <row r="38" spans="1:15" x14ac:dyDescent="0.25">
      <c r="A38" s="3"/>
      <c r="B38" s="10" t="s">
        <v>48</v>
      </c>
      <c r="C38" s="4" t="s">
        <v>26</v>
      </c>
      <c r="D38" s="5">
        <v>3</v>
      </c>
      <c r="E38" s="27"/>
      <c r="F38" s="28"/>
      <c r="G38" s="28"/>
      <c r="H38" s="27"/>
      <c r="I38" s="28"/>
      <c r="J38" s="28">
        <f t="shared" si="6"/>
        <v>0</v>
      </c>
      <c r="K38" s="28"/>
      <c r="L38" s="28"/>
      <c r="M38" s="28">
        <f>H38*D38</f>
        <v>0</v>
      </c>
      <c r="N38" s="28"/>
      <c r="O38" s="28">
        <f t="shared" si="3"/>
        <v>0</v>
      </c>
    </row>
    <row r="39" spans="1:15" x14ac:dyDescent="0.25">
      <c r="A39" s="3">
        <v>19</v>
      </c>
      <c r="B39" s="10" t="s">
        <v>49</v>
      </c>
      <c r="C39" s="4" t="s">
        <v>19</v>
      </c>
      <c r="D39" s="5">
        <v>14.5</v>
      </c>
      <c r="E39" s="27"/>
      <c r="F39" s="28"/>
      <c r="G39" s="28">
        <f>F39*E39</f>
        <v>0</v>
      </c>
      <c r="H39" s="27"/>
      <c r="I39" s="28">
        <f>G39*0.08</f>
        <v>0</v>
      </c>
      <c r="J39" s="28">
        <f t="shared" si="6"/>
        <v>0</v>
      </c>
      <c r="K39" s="28">
        <f>E39*D39</f>
        <v>0</v>
      </c>
      <c r="L39" s="28">
        <f>G39*D39</f>
        <v>0</v>
      </c>
      <c r="M39" s="28"/>
      <c r="N39" s="28">
        <f>I39*D39</f>
        <v>0</v>
      </c>
      <c r="O39" s="28">
        <f t="shared" si="3"/>
        <v>0</v>
      </c>
    </row>
    <row r="40" spans="1:15" x14ac:dyDescent="0.25">
      <c r="A40" s="3"/>
      <c r="B40" s="10" t="s">
        <v>50</v>
      </c>
      <c r="C40" s="4" t="s">
        <v>32</v>
      </c>
      <c r="D40" s="5">
        <v>116</v>
      </c>
      <c r="E40" s="27"/>
      <c r="F40" s="28"/>
      <c r="G40" s="28"/>
      <c r="H40" s="27"/>
      <c r="I40" s="28"/>
      <c r="J40" s="28">
        <f t="shared" si="6"/>
        <v>0</v>
      </c>
      <c r="K40" s="28"/>
      <c r="L40" s="28"/>
      <c r="M40" s="28">
        <f>H40*D40</f>
        <v>0</v>
      </c>
      <c r="N40" s="28"/>
      <c r="O40" s="28">
        <f t="shared" si="3"/>
        <v>0</v>
      </c>
    </row>
    <row r="41" spans="1:15" ht="30" x14ac:dyDescent="0.25">
      <c r="A41" s="3">
        <v>20</v>
      </c>
      <c r="B41" s="10" t="s">
        <v>51</v>
      </c>
      <c r="C41" s="4" t="s">
        <v>19</v>
      </c>
      <c r="D41" s="5">
        <v>41.5</v>
      </c>
      <c r="E41" s="27"/>
      <c r="F41" s="28"/>
      <c r="G41" s="28">
        <f>F41*E41</f>
        <v>0</v>
      </c>
      <c r="H41" s="27"/>
      <c r="I41" s="28">
        <f>G41*0.08</f>
        <v>0</v>
      </c>
      <c r="J41" s="28">
        <f t="shared" si="6"/>
        <v>0</v>
      </c>
      <c r="K41" s="28">
        <f>E41*D41</f>
        <v>0</v>
      </c>
      <c r="L41" s="28">
        <f>G41*D41</f>
        <v>0</v>
      </c>
      <c r="M41" s="28"/>
      <c r="N41" s="28">
        <f>I41*D41</f>
        <v>0</v>
      </c>
      <c r="O41" s="28">
        <f t="shared" si="3"/>
        <v>0</v>
      </c>
    </row>
    <row r="42" spans="1:15" x14ac:dyDescent="0.25">
      <c r="A42" s="3"/>
      <c r="B42" s="10" t="s">
        <v>52</v>
      </c>
      <c r="C42" s="4" t="s">
        <v>19</v>
      </c>
      <c r="D42" s="5">
        <v>41.5</v>
      </c>
      <c r="E42" s="27"/>
      <c r="F42" s="28"/>
      <c r="G42" s="28"/>
      <c r="H42" s="27"/>
      <c r="I42" s="28"/>
      <c r="J42" s="28">
        <f t="shared" si="6"/>
        <v>0</v>
      </c>
      <c r="K42" s="28"/>
      <c r="L42" s="28"/>
      <c r="M42" s="28">
        <f>H42*D42</f>
        <v>0</v>
      </c>
      <c r="N42" s="28"/>
      <c r="O42" s="28">
        <f t="shared" si="3"/>
        <v>0</v>
      </c>
    </row>
    <row r="43" spans="1:15" ht="30" x14ac:dyDescent="0.25">
      <c r="A43" s="3">
        <v>21</v>
      </c>
      <c r="B43" s="10" t="s">
        <v>53</v>
      </c>
      <c r="C43" s="4" t="s">
        <v>19</v>
      </c>
      <c r="D43" s="5">
        <v>41.5</v>
      </c>
      <c r="E43" s="27"/>
      <c r="F43" s="28"/>
      <c r="G43" s="28">
        <f>F43*E43</f>
        <v>0</v>
      </c>
      <c r="H43" s="27"/>
      <c r="I43" s="28">
        <f>G43*0.08</f>
        <v>0</v>
      </c>
      <c r="J43" s="28">
        <f t="shared" si="6"/>
        <v>0</v>
      </c>
      <c r="K43" s="28">
        <f>E43*D43</f>
        <v>0</v>
      </c>
      <c r="L43" s="28">
        <f>G43*D43</f>
        <v>0</v>
      </c>
      <c r="M43" s="28"/>
      <c r="N43" s="28">
        <f>I43*D43</f>
        <v>0</v>
      </c>
      <c r="O43" s="28">
        <f t="shared" si="3"/>
        <v>0</v>
      </c>
    </row>
    <row r="44" spans="1:15" x14ac:dyDescent="0.25">
      <c r="A44" s="3"/>
      <c r="B44" s="10" t="s">
        <v>54</v>
      </c>
      <c r="C44" s="4" t="s">
        <v>19</v>
      </c>
      <c r="D44" s="5">
        <v>41.5</v>
      </c>
      <c r="E44" s="27"/>
      <c r="F44" s="28"/>
      <c r="G44" s="28"/>
      <c r="H44" s="27"/>
      <c r="I44" s="28"/>
      <c r="J44" s="28">
        <f t="shared" si="6"/>
        <v>0</v>
      </c>
      <c r="K44" s="28"/>
      <c r="L44" s="28"/>
      <c r="M44" s="28">
        <f>H44*D44</f>
        <v>0</v>
      </c>
      <c r="N44" s="28"/>
      <c r="O44" s="28">
        <f t="shared" si="3"/>
        <v>0</v>
      </c>
    </row>
    <row r="45" spans="1:15" ht="30" x14ac:dyDescent="0.25">
      <c r="A45" s="3">
        <v>22</v>
      </c>
      <c r="B45" s="10" t="s">
        <v>55</v>
      </c>
      <c r="C45" s="4" t="s">
        <v>19</v>
      </c>
      <c r="D45" s="5">
        <v>41.5</v>
      </c>
      <c r="E45" s="27"/>
      <c r="F45" s="28"/>
      <c r="G45" s="28">
        <f>F45*E45</f>
        <v>0</v>
      </c>
      <c r="H45" s="27"/>
      <c r="I45" s="28">
        <f>G45*0.08</f>
        <v>0</v>
      </c>
      <c r="J45" s="28">
        <f t="shared" si="6"/>
        <v>0</v>
      </c>
      <c r="K45" s="28">
        <f>E45*D45</f>
        <v>0</v>
      </c>
      <c r="L45" s="28">
        <f>G45*D45</f>
        <v>0</v>
      </c>
      <c r="M45" s="28"/>
      <c r="N45" s="28">
        <f>I45*D45</f>
        <v>0</v>
      </c>
      <c r="O45" s="28">
        <f t="shared" si="3"/>
        <v>0</v>
      </c>
    </row>
    <row r="46" spans="1:15" x14ac:dyDescent="0.25">
      <c r="A46" s="3"/>
      <c r="B46" s="10" t="s">
        <v>56</v>
      </c>
      <c r="C46" s="4" t="s">
        <v>19</v>
      </c>
      <c r="D46" s="5">
        <v>41.5</v>
      </c>
      <c r="E46" s="27"/>
      <c r="F46" s="28"/>
      <c r="G46" s="28"/>
      <c r="H46" s="27"/>
      <c r="I46" s="28"/>
      <c r="J46" s="28">
        <f t="shared" si="6"/>
        <v>0</v>
      </c>
      <c r="K46" s="28"/>
      <c r="L46" s="28"/>
      <c r="M46" s="28">
        <f>H46*D46</f>
        <v>0</v>
      </c>
      <c r="N46" s="28"/>
      <c r="O46" s="28">
        <f t="shared" si="3"/>
        <v>0</v>
      </c>
    </row>
    <row r="47" spans="1:15" ht="30" x14ac:dyDescent="0.25">
      <c r="A47" s="3">
        <v>23</v>
      </c>
      <c r="B47" s="10" t="s">
        <v>57</v>
      </c>
      <c r="C47" s="4" t="s">
        <v>19</v>
      </c>
      <c r="D47" s="5">
        <v>41.5</v>
      </c>
      <c r="E47" s="27"/>
      <c r="F47" s="28"/>
      <c r="G47" s="28">
        <f>F47*E47</f>
        <v>0</v>
      </c>
      <c r="H47" s="27"/>
      <c r="I47" s="28">
        <f>G47*0.08</f>
        <v>0</v>
      </c>
      <c r="J47" s="28">
        <f t="shared" si="6"/>
        <v>0</v>
      </c>
      <c r="K47" s="28">
        <f>E47*D47</f>
        <v>0</v>
      </c>
      <c r="L47" s="28">
        <f>G47*D47</f>
        <v>0</v>
      </c>
      <c r="M47" s="28"/>
      <c r="N47" s="28">
        <f>I47*D47</f>
        <v>0</v>
      </c>
      <c r="O47" s="28">
        <f t="shared" si="3"/>
        <v>0</v>
      </c>
    </row>
    <row r="48" spans="1:15" x14ac:dyDescent="0.25">
      <c r="A48" s="3"/>
      <c r="B48" s="10" t="s">
        <v>58</v>
      </c>
      <c r="C48" s="4" t="s">
        <v>19</v>
      </c>
      <c r="D48" s="5">
        <v>41.5</v>
      </c>
      <c r="E48" s="27"/>
      <c r="F48" s="28"/>
      <c r="G48" s="28"/>
      <c r="H48" s="27"/>
      <c r="I48" s="28"/>
      <c r="J48" s="28">
        <f t="shared" si="6"/>
        <v>0</v>
      </c>
      <c r="K48" s="28"/>
      <c r="L48" s="28"/>
      <c r="M48" s="28">
        <f>H48*D48</f>
        <v>0</v>
      </c>
      <c r="N48" s="28"/>
      <c r="O48" s="28">
        <f t="shared" si="3"/>
        <v>0</v>
      </c>
    </row>
    <row r="49" spans="1:15" ht="30" x14ac:dyDescent="0.25">
      <c r="A49" s="3">
        <v>24</v>
      </c>
      <c r="B49" s="10" t="s">
        <v>59</v>
      </c>
      <c r="C49" s="4" t="s">
        <v>19</v>
      </c>
      <c r="D49" s="5">
        <v>41.5</v>
      </c>
      <c r="E49" s="27"/>
      <c r="F49" s="28"/>
      <c r="G49" s="28">
        <f>F49*E49</f>
        <v>0</v>
      </c>
      <c r="H49" s="27"/>
      <c r="I49" s="28">
        <f>G49*0.08</f>
        <v>0</v>
      </c>
      <c r="J49" s="28">
        <f t="shared" si="6"/>
        <v>0</v>
      </c>
      <c r="K49" s="28">
        <f>E49*D49</f>
        <v>0</v>
      </c>
      <c r="L49" s="28">
        <f>G49*D49</f>
        <v>0</v>
      </c>
      <c r="M49" s="28"/>
      <c r="N49" s="28">
        <f>I49*D49</f>
        <v>0</v>
      </c>
      <c r="O49" s="28">
        <f t="shared" si="3"/>
        <v>0</v>
      </c>
    </row>
    <row r="50" spans="1:15" x14ac:dyDescent="0.25">
      <c r="A50" s="3"/>
      <c r="B50" s="10" t="s">
        <v>60</v>
      </c>
      <c r="C50" s="4" t="s">
        <v>19</v>
      </c>
      <c r="D50" s="5">
        <v>41.5</v>
      </c>
      <c r="E50" s="27"/>
      <c r="F50" s="28"/>
      <c r="G50" s="28"/>
      <c r="H50" s="27"/>
      <c r="I50" s="28"/>
      <c r="J50" s="28">
        <f t="shared" si="6"/>
        <v>0</v>
      </c>
      <c r="K50" s="28"/>
      <c r="L50" s="28"/>
      <c r="M50" s="28">
        <f>H50*D50</f>
        <v>0</v>
      </c>
      <c r="N50" s="28"/>
      <c r="O50" s="28">
        <f t="shared" si="3"/>
        <v>0</v>
      </c>
    </row>
    <row r="51" spans="1:15" ht="30" x14ac:dyDescent="0.25">
      <c r="A51" s="3">
        <v>25</v>
      </c>
      <c r="B51" s="10" t="s">
        <v>61</v>
      </c>
      <c r="C51" s="4" t="s">
        <v>19</v>
      </c>
      <c r="D51" s="5">
        <v>41.5</v>
      </c>
      <c r="E51" s="27"/>
      <c r="F51" s="28"/>
      <c r="G51" s="28">
        <f>F51*E51</f>
        <v>0</v>
      </c>
      <c r="H51" s="27"/>
      <c r="I51" s="28">
        <f>G51*0.08</f>
        <v>0</v>
      </c>
      <c r="J51" s="28">
        <f t="shared" si="6"/>
        <v>0</v>
      </c>
      <c r="K51" s="28">
        <f>E51*D51</f>
        <v>0</v>
      </c>
      <c r="L51" s="28">
        <f>G51*D51</f>
        <v>0</v>
      </c>
      <c r="M51" s="28"/>
      <c r="N51" s="28">
        <f>I51*D51</f>
        <v>0</v>
      </c>
      <c r="O51" s="28">
        <f t="shared" si="3"/>
        <v>0</v>
      </c>
    </row>
    <row r="52" spans="1:15" x14ac:dyDescent="0.25">
      <c r="A52" s="3"/>
      <c r="B52" s="10" t="s">
        <v>62</v>
      </c>
      <c r="C52" s="4" t="s">
        <v>19</v>
      </c>
      <c r="D52" s="5">
        <v>41.5</v>
      </c>
      <c r="E52" s="27"/>
      <c r="F52" s="28"/>
      <c r="G52" s="28"/>
      <c r="H52" s="27"/>
      <c r="I52" s="28"/>
      <c r="J52" s="28">
        <f t="shared" si="6"/>
        <v>0</v>
      </c>
      <c r="K52" s="28"/>
      <c r="L52" s="28"/>
      <c r="M52" s="28">
        <f>H52*D52</f>
        <v>0</v>
      </c>
      <c r="N52" s="28"/>
      <c r="O52" s="28">
        <f t="shared" si="3"/>
        <v>0</v>
      </c>
    </row>
    <row r="53" spans="1:15" x14ac:dyDescent="0.25">
      <c r="A53" s="3">
        <v>26</v>
      </c>
      <c r="B53" s="10" t="s">
        <v>63</v>
      </c>
      <c r="C53" s="4" t="s">
        <v>64</v>
      </c>
      <c r="D53" s="5">
        <v>37</v>
      </c>
      <c r="E53" s="27"/>
      <c r="F53" s="28"/>
      <c r="G53" s="28">
        <f>F53*E53</f>
        <v>0</v>
      </c>
      <c r="H53" s="27"/>
      <c r="I53" s="28">
        <f>G53*0.08</f>
        <v>0</v>
      </c>
      <c r="J53" s="28">
        <f t="shared" si="6"/>
        <v>0</v>
      </c>
      <c r="K53" s="28">
        <f>E53*D53</f>
        <v>0</v>
      </c>
      <c r="L53" s="28">
        <f>G53*D53</f>
        <v>0</v>
      </c>
      <c r="M53" s="28"/>
      <c r="N53" s="28">
        <f>I53*D53</f>
        <v>0</v>
      </c>
      <c r="O53" s="28">
        <f t="shared" si="3"/>
        <v>0</v>
      </c>
    </row>
    <row r="54" spans="1:15" x14ac:dyDescent="0.25">
      <c r="A54" s="3"/>
      <c r="B54" s="10" t="s">
        <v>65</v>
      </c>
      <c r="C54" s="4" t="s">
        <v>64</v>
      </c>
      <c r="D54" s="5">
        <v>37</v>
      </c>
      <c r="E54" s="27"/>
      <c r="F54" s="28"/>
      <c r="G54" s="28"/>
      <c r="H54" s="27"/>
      <c r="I54" s="28"/>
      <c r="J54" s="28">
        <f t="shared" si="6"/>
        <v>0</v>
      </c>
      <c r="K54" s="28"/>
      <c r="L54" s="28"/>
      <c r="M54" s="28">
        <f>H54*D54</f>
        <v>0</v>
      </c>
      <c r="N54" s="28"/>
      <c r="O54" s="28">
        <f t="shared" si="3"/>
        <v>0</v>
      </c>
    </row>
    <row r="55" spans="1:15" ht="30" x14ac:dyDescent="0.25">
      <c r="A55" s="3">
        <v>27</v>
      </c>
      <c r="B55" s="10" t="s">
        <v>66</v>
      </c>
      <c r="C55" s="4" t="s">
        <v>19</v>
      </c>
      <c r="D55" s="5">
        <v>41.5</v>
      </c>
      <c r="E55" s="27"/>
      <c r="F55" s="28"/>
      <c r="G55" s="28">
        <f>F55*E55</f>
        <v>0</v>
      </c>
      <c r="H55" s="27"/>
      <c r="I55" s="28">
        <f>G55*0.08</f>
        <v>0</v>
      </c>
      <c r="J55" s="28">
        <f t="shared" si="6"/>
        <v>0</v>
      </c>
      <c r="K55" s="28">
        <f>E55*D55</f>
        <v>0</v>
      </c>
      <c r="L55" s="28">
        <f>G55*D55</f>
        <v>0</v>
      </c>
      <c r="M55" s="28"/>
      <c r="N55" s="28">
        <f>I55*D55</f>
        <v>0</v>
      </c>
      <c r="O55" s="28">
        <f t="shared" si="3"/>
        <v>0</v>
      </c>
    </row>
    <row r="56" spans="1:15" x14ac:dyDescent="0.25">
      <c r="A56" s="3"/>
      <c r="B56" s="10" t="s">
        <v>62</v>
      </c>
      <c r="C56" s="4" t="s">
        <v>19</v>
      </c>
      <c r="D56" s="5">
        <v>41.5</v>
      </c>
      <c r="E56" s="27"/>
      <c r="F56" s="28"/>
      <c r="G56" s="28"/>
      <c r="H56" s="27"/>
      <c r="I56" s="28"/>
      <c r="J56" s="28">
        <f t="shared" si="6"/>
        <v>0</v>
      </c>
      <c r="K56" s="28"/>
      <c r="L56" s="28"/>
      <c r="M56" s="28">
        <f>H56*D56</f>
        <v>0</v>
      </c>
      <c r="N56" s="28"/>
      <c r="O56" s="28">
        <f t="shared" si="3"/>
        <v>0</v>
      </c>
    </row>
    <row r="57" spans="1:15" x14ac:dyDescent="0.25">
      <c r="A57" s="3">
        <v>28</v>
      </c>
      <c r="B57" s="10" t="s">
        <v>67</v>
      </c>
      <c r="C57" s="4" t="s">
        <v>64</v>
      </c>
      <c r="D57" s="5">
        <v>2</v>
      </c>
      <c r="E57" s="27"/>
      <c r="F57" s="28"/>
      <c r="G57" s="28">
        <f>F57*E57</f>
        <v>0</v>
      </c>
      <c r="H57" s="27"/>
      <c r="I57" s="28">
        <f>G57*0.08</f>
        <v>0</v>
      </c>
      <c r="J57" s="28">
        <f t="shared" si="6"/>
        <v>0</v>
      </c>
      <c r="K57" s="28">
        <f>E57*D57</f>
        <v>0</v>
      </c>
      <c r="L57" s="28">
        <f>G57*D57</f>
        <v>0</v>
      </c>
      <c r="M57" s="28"/>
      <c r="N57" s="28">
        <f>I57*D57</f>
        <v>0</v>
      </c>
      <c r="O57" s="28">
        <f t="shared" si="3"/>
        <v>0</v>
      </c>
    </row>
    <row r="58" spans="1:15" x14ac:dyDescent="0.25">
      <c r="A58" s="3">
        <v>29</v>
      </c>
      <c r="B58" s="10" t="s">
        <v>68</v>
      </c>
      <c r="C58" s="4" t="s">
        <v>64</v>
      </c>
      <c r="D58" s="5">
        <v>3</v>
      </c>
      <c r="E58" s="27"/>
      <c r="F58" s="28"/>
      <c r="G58" s="28">
        <f>F58*E58</f>
        <v>0</v>
      </c>
      <c r="H58" s="27"/>
      <c r="I58" s="28">
        <f>G58*0.08</f>
        <v>0</v>
      </c>
      <c r="J58" s="28">
        <f t="shared" si="6"/>
        <v>0</v>
      </c>
      <c r="K58" s="28">
        <f>E58*D58</f>
        <v>0</v>
      </c>
      <c r="L58" s="28">
        <f>G58*D58</f>
        <v>0</v>
      </c>
      <c r="M58" s="28"/>
      <c r="N58" s="28">
        <f>I58*D58</f>
        <v>0</v>
      </c>
      <c r="O58" s="28">
        <f t="shared" si="3"/>
        <v>0</v>
      </c>
    </row>
    <row r="59" spans="1:15" ht="30" x14ac:dyDescent="0.25">
      <c r="A59" s="3"/>
      <c r="B59" s="10" t="s">
        <v>69</v>
      </c>
      <c r="C59" s="4" t="s">
        <v>64</v>
      </c>
      <c r="D59" s="5">
        <v>2</v>
      </c>
      <c r="E59" s="27"/>
      <c r="F59" s="28"/>
      <c r="G59" s="28"/>
      <c r="H59" s="27"/>
      <c r="I59" s="28"/>
      <c r="J59" s="28">
        <f t="shared" si="6"/>
        <v>0</v>
      </c>
      <c r="K59" s="28"/>
      <c r="L59" s="28"/>
      <c r="M59" s="28">
        <f>H59*D59</f>
        <v>0</v>
      </c>
      <c r="N59" s="28"/>
      <c r="O59" s="28">
        <f t="shared" si="3"/>
        <v>0</v>
      </c>
    </row>
    <row r="60" spans="1:15" ht="30" x14ac:dyDescent="0.25">
      <c r="A60" s="3"/>
      <c r="B60" s="10" t="s">
        <v>70</v>
      </c>
      <c r="C60" s="4" t="s">
        <v>64</v>
      </c>
      <c r="D60" s="5">
        <v>1</v>
      </c>
      <c r="E60" s="27"/>
      <c r="F60" s="28"/>
      <c r="G60" s="28"/>
      <c r="H60" s="27"/>
      <c r="I60" s="28"/>
      <c r="J60" s="28">
        <f t="shared" si="6"/>
        <v>0</v>
      </c>
      <c r="K60" s="28"/>
      <c r="L60" s="28"/>
      <c r="M60" s="28">
        <f>H60*D60</f>
        <v>0</v>
      </c>
      <c r="N60" s="28"/>
      <c r="O60" s="28">
        <f t="shared" si="3"/>
        <v>0</v>
      </c>
    </row>
    <row r="61" spans="1:15" x14ac:dyDescent="0.25">
      <c r="A61" s="3"/>
      <c r="B61" s="10" t="s">
        <v>71</v>
      </c>
      <c r="C61" s="4" t="s">
        <v>64</v>
      </c>
      <c r="D61" s="5">
        <v>18</v>
      </c>
      <c r="E61" s="27"/>
      <c r="F61" s="28"/>
      <c r="G61" s="28"/>
      <c r="H61" s="27"/>
      <c r="I61" s="28"/>
      <c r="J61" s="28">
        <f t="shared" si="6"/>
        <v>0</v>
      </c>
      <c r="K61" s="28"/>
      <c r="L61" s="28"/>
      <c r="M61" s="28">
        <f>H61*D61</f>
        <v>0</v>
      </c>
      <c r="N61" s="28"/>
      <c r="O61" s="28">
        <f t="shared" si="3"/>
        <v>0</v>
      </c>
    </row>
    <row r="62" spans="1:15" x14ac:dyDescent="0.25">
      <c r="A62" s="3"/>
      <c r="B62" s="10" t="s">
        <v>72</v>
      </c>
      <c r="C62" s="4" t="s">
        <v>64</v>
      </c>
      <c r="D62" s="5">
        <v>2</v>
      </c>
      <c r="E62" s="27"/>
      <c r="F62" s="28"/>
      <c r="G62" s="28"/>
      <c r="H62" s="27"/>
      <c r="I62" s="28"/>
      <c r="J62" s="28">
        <f t="shared" si="6"/>
        <v>0</v>
      </c>
      <c r="K62" s="28"/>
      <c r="L62" s="28"/>
      <c r="M62" s="28">
        <f>H62*D62</f>
        <v>0</v>
      </c>
      <c r="N62" s="28"/>
      <c r="O62" s="28">
        <f t="shared" si="3"/>
        <v>0</v>
      </c>
    </row>
    <row r="63" spans="1:15" x14ac:dyDescent="0.25">
      <c r="A63" s="3"/>
      <c r="B63" s="10" t="s">
        <v>73</v>
      </c>
      <c r="C63" s="4" t="s">
        <v>74</v>
      </c>
      <c r="D63" s="5">
        <v>3</v>
      </c>
      <c r="E63" s="27"/>
      <c r="F63" s="28"/>
      <c r="G63" s="28"/>
      <c r="H63" s="27"/>
      <c r="I63" s="28"/>
      <c r="J63" s="28">
        <f t="shared" si="6"/>
        <v>0</v>
      </c>
      <c r="K63" s="28"/>
      <c r="L63" s="28"/>
      <c r="M63" s="28">
        <f>H63*D63</f>
        <v>0</v>
      </c>
      <c r="N63" s="28"/>
      <c r="O63" s="28">
        <f t="shared" si="3"/>
        <v>0</v>
      </c>
    </row>
    <row r="64" spans="1:15" x14ac:dyDescent="0.25">
      <c r="A64" s="3">
        <v>30</v>
      </c>
      <c r="B64" s="10" t="s">
        <v>75</v>
      </c>
      <c r="C64" s="4" t="s">
        <v>17</v>
      </c>
      <c r="D64" s="5">
        <v>12.9</v>
      </c>
      <c r="E64" s="27"/>
      <c r="F64" s="28"/>
      <c r="G64" s="28">
        <f>F64*E64</f>
        <v>0</v>
      </c>
      <c r="H64" s="27"/>
      <c r="I64" s="28">
        <f>G64*0.08</f>
        <v>0</v>
      </c>
      <c r="J64" s="28">
        <f t="shared" si="6"/>
        <v>0</v>
      </c>
      <c r="K64" s="28">
        <f>E64*D64</f>
        <v>0</v>
      </c>
      <c r="L64" s="28">
        <f>G64*D64</f>
        <v>0</v>
      </c>
      <c r="M64" s="28"/>
      <c r="N64" s="28">
        <f>I64*D64</f>
        <v>0</v>
      </c>
      <c r="O64" s="28">
        <f t="shared" si="3"/>
        <v>0</v>
      </c>
    </row>
    <row r="65" spans="1:15" x14ac:dyDescent="0.25">
      <c r="A65" s="3"/>
      <c r="B65" s="10" t="s">
        <v>76</v>
      </c>
      <c r="C65" s="4" t="s">
        <v>17</v>
      </c>
      <c r="D65" s="5">
        <v>12.9</v>
      </c>
      <c r="E65" s="27"/>
      <c r="F65" s="28"/>
      <c r="G65" s="28"/>
      <c r="H65" s="27"/>
      <c r="I65" s="28"/>
      <c r="J65" s="28">
        <f t="shared" si="6"/>
        <v>0</v>
      </c>
      <c r="K65" s="28"/>
      <c r="L65" s="28"/>
      <c r="M65" s="28">
        <f>H65*D65</f>
        <v>0</v>
      </c>
      <c r="N65" s="28"/>
      <c r="O65" s="28">
        <f t="shared" si="3"/>
        <v>0</v>
      </c>
    </row>
    <row r="66" spans="1:15" x14ac:dyDescent="0.25">
      <c r="A66" s="3">
        <v>31</v>
      </c>
      <c r="B66" s="10" t="s">
        <v>77</v>
      </c>
      <c r="C66" s="4" t="s">
        <v>74</v>
      </c>
      <c r="D66" s="5">
        <v>1</v>
      </c>
      <c r="E66" s="27"/>
      <c r="F66" s="28"/>
      <c r="G66" s="28">
        <f>F66*E66</f>
        <v>0</v>
      </c>
      <c r="H66" s="27"/>
      <c r="I66" s="28">
        <f>G66*0.08</f>
        <v>0</v>
      </c>
      <c r="J66" s="28">
        <f t="shared" si="6"/>
        <v>0</v>
      </c>
      <c r="K66" s="28">
        <f>E66*D66</f>
        <v>0</v>
      </c>
      <c r="L66" s="28">
        <f>G66*D66</f>
        <v>0</v>
      </c>
      <c r="M66" s="28"/>
      <c r="N66" s="28">
        <f>I66*D66</f>
        <v>0</v>
      </c>
      <c r="O66" s="28">
        <f t="shared" si="3"/>
        <v>0</v>
      </c>
    </row>
    <row r="67" spans="1:15" x14ac:dyDescent="0.25">
      <c r="A67" s="3">
        <v>32</v>
      </c>
      <c r="B67" s="10" t="s">
        <v>78</v>
      </c>
      <c r="C67" s="4" t="s">
        <v>74</v>
      </c>
      <c r="D67" s="5">
        <v>2</v>
      </c>
      <c r="E67" s="27"/>
      <c r="F67" s="28"/>
      <c r="G67" s="28">
        <f>F67*E67</f>
        <v>0</v>
      </c>
      <c r="H67" s="27"/>
      <c r="I67" s="28">
        <f>G67*0.08</f>
        <v>0</v>
      </c>
      <c r="J67" s="28">
        <f t="shared" si="6"/>
        <v>0</v>
      </c>
      <c r="K67" s="28">
        <f>E67*D67</f>
        <v>0</v>
      </c>
      <c r="L67" s="28">
        <f>G67*D67</f>
        <v>0</v>
      </c>
      <c r="M67" s="28"/>
      <c r="N67" s="28">
        <f>I67*D67</f>
        <v>0</v>
      </c>
      <c r="O67" s="28">
        <f t="shared" si="3"/>
        <v>0</v>
      </c>
    </row>
    <row r="68" spans="1:15" x14ac:dyDescent="0.25">
      <c r="A68" s="3"/>
      <c r="B68" s="10" t="s">
        <v>79</v>
      </c>
      <c r="C68" s="4" t="s">
        <v>74</v>
      </c>
      <c r="D68" s="5">
        <v>2</v>
      </c>
      <c r="E68" s="27"/>
      <c r="F68" s="28"/>
      <c r="G68" s="28"/>
      <c r="H68" s="27"/>
      <c r="I68" s="28"/>
      <c r="J68" s="28">
        <f t="shared" si="6"/>
        <v>0</v>
      </c>
      <c r="K68" s="28"/>
      <c r="L68" s="28"/>
      <c r="M68" s="28">
        <f>H68*D68</f>
        <v>0</v>
      </c>
      <c r="N68" s="28"/>
      <c r="O68" s="28">
        <f t="shared" si="3"/>
        <v>0</v>
      </c>
    </row>
    <row r="69" spans="1:15" x14ac:dyDescent="0.25">
      <c r="A69" s="3">
        <v>33</v>
      </c>
      <c r="B69" s="10" t="s">
        <v>80</v>
      </c>
      <c r="C69" s="4" t="s">
        <v>74</v>
      </c>
      <c r="D69" s="5">
        <v>2</v>
      </c>
      <c r="E69" s="27"/>
      <c r="F69" s="28"/>
      <c r="G69" s="28">
        <f>F69*E69</f>
        <v>0</v>
      </c>
      <c r="H69" s="27"/>
      <c r="I69" s="28">
        <f>G69*0.08</f>
        <v>0</v>
      </c>
      <c r="J69" s="28">
        <f t="shared" si="6"/>
        <v>0</v>
      </c>
      <c r="K69" s="28">
        <f>E69*D69</f>
        <v>0</v>
      </c>
      <c r="L69" s="28">
        <f>G69*D69</f>
        <v>0</v>
      </c>
      <c r="M69" s="28"/>
      <c r="N69" s="28">
        <f>I69*D69</f>
        <v>0</v>
      </c>
      <c r="O69" s="28">
        <f t="shared" si="3"/>
        <v>0</v>
      </c>
    </row>
    <row r="70" spans="1:15" x14ac:dyDescent="0.25">
      <c r="A70" s="3"/>
      <c r="B70" s="10" t="s">
        <v>81</v>
      </c>
      <c r="C70" s="4" t="s">
        <v>74</v>
      </c>
      <c r="D70" s="5">
        <v>2</v>
      </c>
      <c r="E70" s="27"/>
      <c r="F70" s="28"/>
      <c r="G70" s="28"/>
      <c r="H70" s="27"/>
      <c r="I70" s="28"/>
      <c r="J70" s="28">
        <f t="shared" si="6"/>
        <v>0</v>
      </c>
      <c r="K70" s="28"/>
      <c r="L70" s="28"/>
      <c r="M70" s="28">
        <f>H70*D70</f>
        <v>0</v>
      </c>
      <c r="N70" s="28"/>
      <c r="O70" s="28">
        <f t="shared" si="3"/>
        <v>0</v>
      </c>
    </row>
    <row r="71" spans="1:15" x14ac:dyDescent="0.25">
      <c r="A71" s="3">
        <v>34</v>
      </c>
      <c r="B71" s="10" t="s">
        <v>82</v>
      </c>
      <c r="C71" s="4" t="s">
        <v>17</v>
      </c>
      <c r="D71" s="5">
        <v>17.8</v>
      </c>
      <c r="E71" s="27"/>
      <c r="F71" s="28"/>
      <c r="G71" s="28">
        <f>F71*E71</f>
        <v>0</v>
      </c>
      <c r="H71" s="27"/>
      <c r="I71" s="28">
        <f>G71*0.08</f>
        <v>0</v>
      </c>
      <c r="J71" s="28">
        <f t="shared" ref="J71:J79" si="7">SUM(G71:I71)</f>
        <v>0</v>
      </c>
      <c r="K71" s="28">
        <f>E71*D71</f>
        <v>0</v>
      </c>
      <c r="L71" s="28">
        <f>G71*D71</f>
        <v>0</v>
      </c>
      <c r="M71" s="28"/>
      <c r="N71" s="28">
        <f>I71*D71</f>
        <v>0</v>
      </c>
      <c r="O71" s="28">
        <f t="shared" ref="O71:O79" si="8">SUM(L71:N71)</f>
        <v>0</v>
      </c>
    </row>
    <row r="72" spans="1:15" x14ac:dyDescent="0.25">
      <c r="A72" s="3"/>
      <c r="B72" s="10" t="s">
        <v>83</v>
      </c>
      <c r="C72" s="4" t="s">
        <v>17</v>
      </c>
      <c r="D72" s="5">
        <v>17.8</v>
      </c>
      <c r="E72" s="27"/>
      <c r="F72" s="28"/>
      <c r="G72" s="28"/>
      <c r="H72" s="27"/>
      <c r="I72" s="28"/>
      <c r="J72" s="28">
        <f t="shared" si="7"/>
        <v>0</v>
      </c>
      <c r="K72" s="28"/>
      <c r="L72" s="28"/>
      <c r="M72" s="28">
        <f>H72*D72</f>
        <v>0</v>
      </c>
      <c r="N72" s="28"/>
      <c r="O72" s="28">
        <f t="shared" si="8"/>
        <v>0</v>
      </c>
    </row>
    <row r="73" spans="1:15" x14ac:dyDescent="0.25">
      <c r="A73" s="3">
        <v>35</v>
      </c>
      <c r="B73" s="10" t="s">
        <v>84</v>
      </c>
      <c r="C73" s="4" t="s">
        <v>64</v>
      </c>
      <c r="D73" s="5">
        <v>1</v>
      </c>
      <c r="E73" s="27"/>
      <c r="F73" s="28"/>
      <c r="G73" s="28">
        <f>F73*E73</f>
        <v>0</v>
      </c>
      <c r="H73" s="27"/>
      <c r="I73" s="28">
        <f>G73*0.08</f>
        <v>0</v>
      </c>
      <c r="J73" s="28">
        <f t="shared" si="7"/>
        <v>0</v>
      </c>
      <c r="K73" s="28">
        <f>E73*D73</f>
        <v>0</v>
      </c>
      <c r="L73" s="28">
        <f>G73*D73</f>
        <v>0</v>
      </c>
      <c r="M73" s="28"/>
      <c r="N73" s="28">
        <f>I73*D73</f>
        <v>0</v>
      </c>
      <c r="O73" s="28">
        <f t="shared" si="8"/>
        <v>0</v>
      </c>
    </row>
    <row r="74" spans="1:15" x14ac:dyDescent="0.25">
      <c r="A74" s="3"/>
      <c r="B74" s="10" t="s">
        <v>85</v>
      </c>
      <c r="C74" s="4" t="s">
        <v>64</v>
      </c>
      <c r="D74" s="5">
        <v>1</v>
      </c>
      <c r="E74" s="27"/>
      <c r="F74" s="28"/>
      <c r="G74" s="28"/>
      <c r="H74" s="27"/>
      <c r="I74" s="28"/>
      <c r="J74" s="28">
        <f t="shared" si="7"/>
        <v>0</v>
      </c>
      <c r="K74" s="28"/>
      <c r="L74" s="28"/>
      <c r="M74" s="28">
        <f>H74*D74</f>
        <v>0</v>
      </c>
      <c r="N74" s="28"/>
      <c r="O74" s="28">
        <f t="shared" si="8"/>
        <v>0</v>
      </c>
    </row>
    <row r="75" spans="1:15" x14ac:dyDescent="0.25">
      <c r="A75" s="3">
        <v>36</v>
      </c>
      <c r="B75" s="10" t="s">
        <v>86</v>
      </c>
      <c r="C75" s="4" t="s">
        <v>64</v>
      </c>
      <c r="D75" s="5">
        <v>3</v>
      </c>
      <c r="E75" s="27"/>
      <c r="F75" s="28"/>
      <c r="G75" s="28">
        <f>F75*E75</f>
        <v>0</v>
      </c>
      <c r="H75" s="27"/>
      <c r="I75" s="28">
        <f>G75*0.08</f>
        <v>0</v>
      </c>
      <c r="J75" s="28">
        <f t="shared" si="7"/>
        <v>0</v>
      </c>
      <c r="K75" s="28">
        <f>E75*D75</f>
        <v>0</v>
      </c>
      <c r="L75" s="28">
        <f>G75*D75</f>
        <v>0</v>
      </c>
      <c r="M75" s="28"/>
      <c r="N75" s="28">
        <f>I75*D75</f>
        <v>0</v>
      </c>
      <c r="O75" s="28">
        <f t="shared" si="8"/>
        <v>0</v>
      </c>
    </row>
    <row r="76" spans="1:15" x14ac:dyDescent="0.25">
      <c r="A76" s="3"/>
      <c r="B76" s="10" t="s">
        <v>87</v>
      </c>
      <c r="C76" s="4" t="s">
        <v>64</v>
      </c>
      <c r="D76" s="5">
        <v>3</v>
      </c>
      <c r="E76" s="27"/>
      <c r="F76" s="28"/>
      <c r="G76" s="28"/>
      <c r="H76" s="27"/>
      <c r="I76" s="28"/>
      <c r="J76" s="28">
        <f t="shared" si="7"/>
        <v>0</v>
      </c>
      <c r="K76" s="28"/>
      <c r="L76" s="28"/>
      <c r="M76" s="28">
        <f>H76*D76</f>
        <v>0</v>
      </c>
      <c r="N76" s="28"/>
      <c r="O76" s="28">
        <f t="shared" si="8"/>
        <v>0</v>
      </c>
    </row>
    <row r="77" spans="1:15" x14ac:dyDescent="0.25">
      <c r="A77" s="3"/>
      <c r="B77" s="10" t="s">
        <v>88</v>
      </c>
      <c r="C77" s="4" t="s">
        <v>74</v>
      </c>
      <c r="D77" s="5">
        <v>3</v>
      </c>
      <c r="E77" s="27"/>
      <c r="F77" s="28"/>
      <c r="G77" s="28"/>
      <c r="H77" s="27"/>
      <c r="I77" s="28"/>
      <c r="J77" s="28">
        <f t="shared" si="7"/>
        <v>0</v>
      </c>
      <c r="K77" s="28"/>
      <c r="L77" s="28"/>
      <c r="M77" s="28">
        <f>H77*D77</f>
        <v>0</v>
      </c>
      <c r="N77" s="28"/>
      <c r="O77" s="28">
        <f t="shared" si="8"/>
        <v>0</v>
      </c>
    </row>
    <row r="78" spans="1:15" x14ac:dyDescent="0.25">
      <c r="A78" s="3">
        <v>37</v>
      </c>
      <c r="B78" s="10" t="s">
        <v>89</v>
      </c>
      <c r="C78" s="4" t="s">
        <v>74</v>
      </c>
      <c r="D78" s="5">
        <v>2</v>
      </c>
      <c r="E78" s="27"/>
      <c r="F78" s="28"/>
      <c r="G78" s="28"/>
      <c r="H78" s="27"/>
      <c r="I78" s="28">
        <f>G78*0.08</f>
        <v>0</v>
      </c>
      <c r="J78" s="28">
        <f t="shared" si="7"/>
        <v>0</v>
      </c>
      <c r="K78" s="28"/>
      <c r="L78" s="28"/>
      <c r="M78" s="28"/>
      <c r="N78" s="28">
        <f>I78*D78</f>
        <v>0</v>
      </c>
      <c r="O78" s="28">
        <f t="shared" si="8"/>
        <v>0</v>
      </c>
    </row>
    <row r="79" spans="1:15" x14ac:dyDescent="0.25">
      <c r="A79" s="3">
        <v>38</v>
      </c>
      <c r="B79" s="10" t="s">
        <v>90</v>
      </c>
      <c r="C79" s="4" t="s">
        <v>91</v>
      </c>
      <c r="D79" s="5">
        <v>7</v>
      </c>
      <c r="E79" s="27"/>
      <c r="F79" s="28"/>
      <c r="G79" s="28">
        <f>F79*E79</f>
        <v>0</v>
      </c>
      <c r="H79" s="27"/>
      <c r="I79" s="28">
        <f>G79*0.08</f>
        <v>0</v>
      </c>
      <c r="J79" s="28">
        <f t="shared" si="7"/>
        <v>0</v>
      </c>
      <c r="K79" s="28">
        <f>E79*D79</f>
        <v>0</v>
      </c>
      <c r="L79" s="28">
        <f>G79*D79</f>
        <v>0</v>
      </c>
      <c r="M79" s="28"/>
      <c r="N79" s="28">
        <f>I79*D79</f>
        <v>0</v>
      </c>
      <c r="O79" s="28">
        <f t="shared" si="8"/>
        <v>0</v>
      </c>
    </row>
    <row r="80" spans="1:15" x14ac:dyDescent="0.25">
      <c r="A80" s="29">
        <v>2</v>
      </c>
      <c r="B80" s="30" t="s">
        <v>92</v>
      </c>
      <c r="C80" s="31"/>
      <c r="D80" s="32"/>
      <c r="E80" s="33"/>
      <c r="F80" s="34"/>
      <c r="G80" s="34"/>
      <c r="H80" s="33"/>
      <c r="I80" s="34"/>
      <c r="J80" s="34"/>
      <c r="K80" s="34"/>
      <c r="L80" s="34"/>
      <c r="M80" s="34"/>
      <c r="N80" s="34"/>
      <c r="O80" s="34"/>
    </row>
    <row r="81" spans="1:15" x14ac:dyDescent="0.25">
      <c r="A81" s="3">
        <v>1</v>
      </c>
      <c r="B81" s="10" t="s">
        <v>93</v>
      </c>
      <c r="C81" s="4" t="s">
        <v>74</v>
      </c>
      <c r="D81" s="5">
        <v>1</v>
      </c>
      <c r="E81" s="27"/>
      <c r="F81" s="28"/>
      <c r="G81" s="28">
        <f>F81*E81</f>
        <v>0</v>
      </c>
      <c r="H81" s="27"/>
      <c r="I81" s="28">
        <f>G81*0.08</f>
        <v>0</v>
      </c>
      <c r="J81" s="28">
        <f>SUM(G81:I81)</f>
        <v>0</v>
      </c>
      <c r="K81" s="28">
        <f>E81*D81</f>
        <v>0</v>
      </c>
      <c r="L81" s="28">
        <f>G81*D81</f>
        <v>0</v>
      </c>
      <c r="M81" s="28"/>
      <c r="N81" s="28">
        <f>I81*D81</f>
        <v>0</v>
      </c>
      <c r="O81" s="28">
        <f>SUM(L81:N81)</f>
        <v>0</v>
      </c>
    </row>
    <row r="82" spans="1:15" x14ac:dyDescent="0.25">
      <c r="A82" s="3">
        <v>2</v>
      </c>
      <c r="B82" s="10" t="s">
        <v>94</v>
      </c>
      <c r="C82" s="4" t="s">
        <v>64</v>
      </c>
      <c r="D82" s="5">
        <v>1</v>
      </c>
      <c r="E82" s="27"/>
      <c r="F82" s="28"/>
      <c r="G82" s="28">
        <f>F82*E82</f>
        <v>0</v>
      </c>
      <c r="H82" s="27"/>
      <c r="I82" s="28">
        <f>G82*0.08</f>
        <v>0</v>
      </c>
      <c r="J82" s="28">
        <f>SUM(G82:I82)</f>
        <v>0</v>
      </c>
      <c r="K82" s="28">
        <f>E82*D82</f>
        <v>0</v>
      </c>
      <c r="L82" s="28">
        <f>G82*D82</f>
        <v>0</v>
      </c>
      <c r="M82" s="28"/>
      <c r="N82" s="28">
        <f>I82*D82</f>
        <v>0</v>
      </c>
      <c r="O82" s="28">
        <f>SUM(L82:N82)</f>
        <v>0</v>
      </c>
    </row>
    <row r="83" spans="1:15" x14ac:dyDescent="0.25">
      <c r="A83" s="3"/>
      <c r="B83" s="10" t="s">
        <v>95</v>
      </c>
      <c r="C83" s="4" t="s">
        <v>64</v>
      </c>
      <c r="D83" s="5">
        <v>1</v>
      </c>
      <c r="E83" s="27"/>
      <c r="F83" s="28"/>
      <c r="G83" s="28"/>
      <c r="H83" s="27"/>
      <c r="I83" s="28"/>
      <c r="J83" s="28">
        <f>SUM(G83:I83)</f>
        <v>0</v>
      </c>
      <c r="K83" s="28"/>
      <c r="L83" s="28"/>
      <c r="M83" s="28">
        <f>H83*D83</f>
        <v>0</v>
      </c>
      <c r="N83" s="28"/>
      <c r="O83" s="28">
        <f>SUM(L83:N83)</f>
        <v>0</v>
      </c>
    </row>
    <row r="84" spans="1:15" x14ac:dyDescent="0.25">
      <c r="A84" s="3"/>
      <c r="B84" s="10" t="s">
        <v>72</v>
      </c>
      <c r="C84" s="4" t="s">
        <v>64</v>
      </c>
      <c r="D84" s="5">
        <v>1</v>
      </c>
      <c r="E84" s="27"/>
      <c r="F84" s="28"/>
      <c r="G84" s="28"/>
      <c r="H84" s="27"/>
      <c r="I84" s="28"/>
      <c r="J84" s="28">
        <f>SUM(G84:I84)</f>
        <v>0</v>
      </c>
      <c r="K84" s="28"/>
      <c r="L84" s="28"/>
      <c r="M84" s="28">
        <f>H84*D84</f>
        <v>0</v>
      </c>
      <c r="N84" s="28"/>
      <c r="O84" s="28">
        <f>SUM(L84:N84)</f>
        <v>0</v>
      </c>
    </row>
    <row r="85" spans="1:15" x14ac:dyDescent="0.25">
      <c r="A85" s="3"/>
      <c r="B85" s="10" t="s">
        <v>71</v>
      </c>
      <c r="C85" s="4" t="s">
        <v>64</v>
      </c>
      <c r="D85" s="5">
        <v>8</v>
      </c>
      <c r="E85" s="27"/>
      <c r="F85" s="28"/>
      <c r="G85" s="28"/>
      <c r="H85" s="27"/>
      <c r="I85" s="28"/>
      <c r="J85" s="28">
        <f>SUM(G85:I85)</f>
        <v>0</v>
      </c>
      <c r="K85" s="28"/>
      <c r="L85" s="28"/>
      <c r="M85" s="28">
        <f>H85*D85</f>
        <v>0</v>
      </c>
      <c r="N85" s="28"/>
      <c r="O85" s="28">
        <f>SUM(L85:N85)</f>
        <v>0</v>
      </c>
    </row>
    <row r="86" spans="1:15" x14ac:dyDescent="0.25">
      <c r="A86" s="3">
        <v>3</v>
      </c>
      <c r="B86" s="10" t="s">
        <v>96</v>
      </c>
      <c r="C86" s="4" t="s">
        <v>17</v>
      </c>
      <c r="D86" s="5">
        <v>10.8</v>
      </c>
      <c r="E86" s="27"/>
      <c r="F86" s="28"/>
      <c r="G86" s="28">
        <f>F86*E86</f>
        <v>0</v>
      </c>
      <c r="H86" s="27"/>
      <c r="I86" s="28">
        <f>G86*0.08</f>
        <v>0</v>
      </c>
      <c r="J86" s="28">
        <f t="shared" ref="J86:J92" si="9">SUM(G86:I86)</f>
        <v>0</v>
      </c>
      <c r="K86" s="28">
        <f>E86*D86</f>
        <v>0</v>
      </c>
      <c r="L86" s="28">
        <f>G86*D86</f>
        <v>0</v>
      </c>
      <c r="M86" s="28">
        <f>H86*D86</f>
        <v>0</v>
      </c>
      <c r="N86" s="28">
        <f>I86*D86</f>
        <v>0</v>
      </c>
      <c r="O86" s="28">
        <f t="shared" ref="O86:O92" si="10">SUM(L86:N86)</f>
        <v>0</v>
      </c>
    </row>
    <row r="87" spans="1:15" x14ac:dyDescent="0.25">
      <c r="A87" s="3"/>
      <c r="B87" s="10" t="s">
        <v>97</v>
      </c>
      <c r="C87" s="4" t="s">
        <v>17</v>
      </c>
      <c r="D87" s="5">
        <v>10.8</v>
      </c>
      <c r="E87" s="27"/>
      <c r="F87" s="28"/>
      <c r="G87" s="28"/>
      <c r="H87" s="27"/>
      <c r="I87" s="28"/>
      <c r="J87" s="28">
        <f t="shared" si="9"/>
        <v>0</v>
      </c>
      <c r="K87" s="28"/>
      <c r="L87" s="28"/>
      <c r="M87" s="28">
        <f>H87*D87</f>
        <v>0</v>
      </c>
      <c r="N87" s="28"/>
      <c r="O87" s="28">
        <f t="shared" si="10"/>
        <v>0</v>
      </c>
    </row>
    <row r="88" spans="1:15" x14ac:dyDescent="0.25">
      <c r="A88" s="3">
        <v>4</v>
      </c>
      <c r="B88" s="10" t="s">
        <v>98</v>
      </c>
      <c r="C88" s="4" t="s">
        <v>74</v>
      </c>
      <c r="D88" s="5">
        <v>1</v>
      </c>
      <c r="E88" s="27"/>
      <c r="F88" s="28"/>
      <c r="G88" s="28">
        <f>F88*E88</f>
        <v>0</v>
      </c>
      <c r="H88" s="27"/>
      <c r="I88" s="28">
        <f>G88*0.08</f>
        <v>0</v>
      </c>
      <c r="J88" s="28">
        <f t="shared" si="9"/>
        <v>0</v>
      </c>
      <c r="K88" s="28">
        <f>E88*D88</f>
        <v>0</v>
      </c>
      <c r="L88" s="28">
        <f>G88*D88</f>
        <v>0</v>
      </c>
      <c r="M88" s="28"/>
      <c r="N88" s="28">
        <f>I88*D88</f>
        <v>0</v>
      </c>
      <c r="O88" s="28">
        <f t="shared" si="10"/>
        <v>0</v>
      </c>
    </row>
    <row r="89" spans="1:15" x14ac:dyDescent="0.25">
      <c r="A89" s="3">
        <v>5</v>
      </c>
      <c r="B89" s="10" t="s">
        <v>99</v>
      </c>
      <c r="C89" s="4" t="s">
        <v>64</v>
      </c>
      <c r="D89" s="5">
        <v>1</v>
      </c>
      <c r="E89" s="27"/>
      <c r="F89" s="28"/>
      <c r="G89" s="28">
        <f>F89*E89</f>
        <v>0</v>
      </c>
      <c r="H89" s="27"/>
      <c r="I89" s="28">
        <f>G89*0.08</f>
        <v>0</v>
      </c>
      <c r="J89" s="28">
        <f t="shared" si="9"/>
        <v>0</v>
      </c>
      <c r="K89" s="28">
        <f>E89*D89</f>
        <v>0</v>
      </c>
      <c r="L89" s="28">
        <f>G89*D89</f>
        <v>0</v>
      </c>
      <c r="M89" s="28"/>
      <c r="N89" s="28">
        <f>I89*D89</f>
        <v>0</v>
      </c>
      <c r="O89" s="28">
        <f t="shared" si="10"/>
        <v>0</v>
      </c>
    </row>
    <row r="90" spans="1:15" x14ac:dyDescent="0.25">
      <c r="A90" s="3"/>
      <c r="B90" s="10" t="s">
        <v>100</v>
      </c>
      <c r="C90" s="4" t="s">
        <v>64</v>
      </c>
      <c r="D90" s="5">
        <v>1</v>
      </c>
      <c r="E90" s="27"/>
      <c r="F90" s="28"/>
      <c r="G90" s="28"/>
      <c r="H90" s="27"/>
      <c r="I90" s="28"/>
      <c r="J90" s="28">
        <f t="shared" si="9"/>
        <v>0</v>
      </c>
      <c r="K90" s="28"/>
      <c r="L90" s="28"/>
      <c r="M90" s="28">
        <f>H90*D90</f>
        <v>0</v>
      </c>
      <c r="N90" s="28"/>
      <c r="O90" s="28">
        <f t="shared" si="10"/>
        <v>0</v>
      </c>
    </row>
    <row r="91" spans="1:15" x14ac:dyDescent="0.25">
      <c r="A91" s="3"/>
      <c r="B91" s="10" t="s">
        <v>72</v>
      </c>
      <c r="C91" s="4" t="s">
        <v>64</v>
      </c>
      <c r="D91" s="5">
        <v>1</v>
      </c>
      <c r="E91" s="27"/>
      <c r="F91" s="28"/>
      <c r="G91" s="28"/>
      <c r="H91" s="27"/>
      <c r="I91" s="28"/>
      <c r="J91" s="28">
        <f t="shared" si="9"/>
        <v>0</v>
      </c>
      <c r="K91" s="28"/>
      <c r="L91" s="28"/>
      <c r="M91" s="28">
        <f>H91*D91</f>
        <v>0</v>
      </c>
      <c r="N91" s="28"/>
      <c r="O91" s="28">
        <f t="shared" si="10"/>
        <v>0</v>
      </c>
    </row>
    <row r="92" spans="1:15" x14ac:dyDescent="0.25">
      <c r="A92" s="3"/>
      <c r="B92" s="10" t="s">
        <v>71</v>
      </c>
      <c r="C92" s="4" t="s">
        <v>64</v>
      </c>
      <c r="D92" s="5">
        <v>8</v>
      </c>
      <c r="E92" s="27"/>
      <c r="F92" s="28"/>
      <c r="G92" s="28"/>
      <c r="H92" s="27"/>
      <c r="I92" s="28"/>
      <c r="J92" s="28">
        <f t="shared" si="9"/>
        <v>0</v>
      </c>
      <c r="K92" s="28"/>
      <c r="L92" s="28"/>
      <c r="M92" s="28">
        <f>H92*D92</f>
        <v>0</v>
      </c>
      <c r="N92" s="28"/>
      <c r="O92" s="28">
        <f t="shared" si="10"/>
        <v>0</v>
      </c>
    </row>
    <row r="93" spans="1:15" x14ac:dyDescent="0.25">
      <c r="A93" s="3">
        <v>6</v>
      </c>
      <c r="B93" s="10" t="s">
        <v>96</v>
      </c>
      <c r="C93" s="4" t="s">
        <v>17</v>
      </c>
      <c r="D93" s="5">
        <v>10.8</v>
      </c>
      <c r="E93" s="27"/>
      <c r="F93" s="28"/>
      <c r="G93" s="28">
        <f>F93*E93</f>
        <v>0</v>
      </c>
      <c r="H93" s="27"/>
      <c r="I93" s="28">
        <f>G93*0.08</f>
        <v>0</v>
      </c>
      <c r="J93" s="28">
        <f>SUM(G93:I93)</f>
        <v>0</v>
      </c>
      <c r="K93" s="28">
        <f>E93*D93</f>
        <v>0</v>
      </c>
      <c r="L93" s="28">
        <f>G93*D93</f>
        <v>0</v>
      </c>
      <c r="M93" s="28">
        <f>H93*D93</f>
        <v>0</v>
      </c>
      <c r="N93" s="28">
        <f>I93*D93</f>
        <v>0</v>
      </c>
      <c r="O93" s="28">
        <f>SUM(L93:N93)</f>
        <v>0</v>
      </c>
    </row>
    <row r="94" spans="1:15" x14ac:dyDescent="0.25">
      <c r="A94" s="3"/>
      <c r="B94" s="10" t="s">
        <v>101</v>
      </c>
      <c r="C94" s="4" t="s">
        <v>17</v>
      </c>
      <c r="D94" s="5">
        <v>10.8</v>
      </c>
      <c r="E94" s="27"/>
      <c r="F94" s="28"/>
      <c r="G94" s="28"/>
      <c r="H94" s="27"/>
      <c r="I94" s="28"/>
      <c r="J94" s="28">
        <f>SUM(G94:I94)</f>
        <v>0</v>
      </c>
      <c r="K94" s="28"/>
      <c r="L94" s="28"/>
      <c r="M94" s="28">
        <f>H94*D94</f>
        <v>0</v>
      </c>
      <c r="N94" s="28"/>
      <c r="O94" s="28">
        <f>SUM(L94:N94)</f>
        <v>0</v>
      </c>
    </row>
    <row r="95" spans="1:15" x14ac:dyDescent="0.25">
      <c r="A95" s="29">
        <v>3</v>
      </c>
      <c r="B95" s="30" t="s">
        <v>102</v>
      </c>
      <c r="C95" s="31"/>
      <c r="D95" s="32"/>
      <c r="E95" s="33"/>
      <c r="F95" s="34"/>
      <c r="G95" s="34"/>
      <c r="H95" s="33"/>
      <c r="I95" s="34"/>
      <c r="J95" s="34"/>
      <c r="K95" s="34"/>
      <c r="L95" s="34"/>
      <c r="M95" s="34"/>
      <c r="N95" s="34"/>
      <c r="O95" s="34"/>
    </row>
    <row r="96" spans="1:15" ht="30" x14ac:dyDescent="0.25">
      <c r="A96" s="3">
        <v>1</v>
      </c>
      <c r="B96" s="10" t="s">
        <v>103</v>
      </c>
      <c r="C96" s="4" t="s">
        <v>17</v>
      </c>
      <c r="D96" s="5">
        <v>95</v>
      </c>
      <c r="E96" s="27"/>
      <c r="F96" s="28"/>
      <c r="G96" s="28">
        <f>F96*E96</f>
        <v>0</v>
      </c>
      <c r="H96" s="27"/>
      <c r="I96" s="28">
        <f>G96*0.08</f>
        <v>0</v>
      </c>
      <c r="J96" s="28">
        <f t="shared" ref="J96:J107" si="11">SUM(G96:I96)</f>
        <v>0</v>
      </c>
      <c r="K96" s="28">
        <f>E96*D96</f>
        <v>0</v>
      </c>
      <c r="L96" s="28">
        <f>G96*D96</f>
        <v>0</v>
      </c>
      <c r="M96" s="28"/>
      <c r="N96" s="28">
        <f>I96*D96</f>
        <v>0</v>
      </c>
      <c r="O96" s="28">
        <f t="shared" ref="O96:O107" si="12">SUM(L96:N96)</f>
        <v>0</v>
      </c>
    </row>
    <row r="97" spans="1:15" x14ac:dyDescent="0.25">
      <c r="A97" s="3">
        <v>2</v>
      </c>
      <c r="B97" s="10" t="s">
        <v>104</v>
      </c>
      <c r="C97" s="4" t="s">
        <v>17</v>
      </c>
      <c r="D97" s="5">
        <v>78</v>
      </c>
      <c r="E97" s="27"/>
      <c r="F97" s="28"/>
      <c r="G97" s="28">
        <f>F97*E97</f>
        <v>0</v>
      </c>
      <c r="H97" s="27"/>
      <c r="I97" s="28">
        <f>G97*0.08</f>
        <v>0</v>
      </c>
      <c r="J97" s="28">
        <f t="shared" si="11"/>
        <v>0</v>
      </c>
      <c r="K97" s="28">
        <f>E97*D97</f>
        <v>0</v>
      </c>
      <c r="L97" s="28">
        <f>G97*D97</f>
        <v>0</v>
      </c>
      <c r="M97" s="28"/>
      <c r="N97" s="28">
        <f>I97*D97</f>
        <v>0</v>
      </c>
      <c r="O97" s="28">
        <f t="shared" si="12"/>
        <v>0</v>
      </c>
    </row>
    <row r="98" spans="1:15" x14ac:dyDescent="0.25">
      <c r="A98" s="3"/>
      <c r="B98" s="10" t="s">
        <v>105</v>
      </c>
      <c r="C98" s="4" t="s">
        <v>17</v>
      </c>
      <c r="D98" s="5">
        <v>78</v>
      </c>
      <c r="E98" s="27"/>
      <c r="F98" s="28"/>
      <c r="G98" s="28"/>
      <c r="H98" s="27"/>
      <c r="I98" s="28"/>
      <c r="J98" s="28">
        <f t="shared" si="11"/>
        <v>0</v>
      </c>
      <c r="K98" s="28"/>
      <c r="L98" s="28"/>
      <c r="M98" s="28">
        <f>H98*D98</f>
        <v>0</v>
      </c>
      <c r="N98" s="28"/>
      <c r="O98" s="28">
        <f t="shared" si="12"/>
        <v>0</v>
      </c>
    </row>
    <row r="99" spans="1:15" x14ac:dyDescent="0.25">
      <c r="A99" s="3"/>
      <c r="B99" s="10" t="s">
        <v>106</v>
      </c>
      <c r="C99" s="4" t="s">
        <v>64</v>
      </c>
      <c r="D99" s="5">
        <v>78</v>
      </c>
      <c r="E99" s="27"/>
      <c r="F99" s="28"/>
      <c r="G99" s="28"/>
      <c r="H99" s="27"/>
      <c r="I99" s="28"/>
      <c r="J99" s="28">
        <f t="shared" si="11"/>
        <v>0</v>
      </c>
      <c r="K99" s="28"/>
      <c r="L99" s="28"/>
      <c r="M99" s="28">
        <f>H99*D99</f>
        <v>0</v>
      </c>
      <c r="N99" s="28"/>
      <c r="O99" s="28">
        <f t="shared" si="12"/>
        <v>0</v>
      </c>
    </row>
    <row r="100" spans="1:15" x14ac:dyDescent="0.25">
      <c r="A100" s="3"/>
      <c r="B100" s="10" t="s">
        <v>107</v>
      </c>
      <c r="C100" s="4" t="s">
        <v>64</v>
      </c>
      <c r="D100" s="5">
        <v>16</v>
      </c>
      <c r="E100" s="27"/>
      <c r="F100" s="28"/>
      <c r="G100" s="28"/>
      <c r="H100" s="27"/>
      <c r="I100" s="28"/>
      <c r="J100" s="28">
        <f t="shared" si="11"/>
        <v>0</v>
      </c>
      <c r="K100" s="28"/>
      <c r="L100" s="28"/>
      <c r="M100" s="28">
        <f>H100*D100</f>
        <v>0</v>
      </c>
      <c r="N100" s="28"/>
      <c r="O100" s="28">
        <f t="shared" si="12"/>
        <v>0</v>
      </c>
    </row>
    <row r="101" spans="1:15" x14ac:dyDescent="0.25">
      <c r="A101" s="3"/>
      <c r="B101" s="10" t="s">
        <v>108</v>
      </c>
      <c r="C101" s="4" t="s">
        <v>109</v>
      </c>
      <c r="D101" s="5">
        <v>3</v>
      </c>
      <c r="E101" s="27"/>
      <c r="F101" s="28"/>
      <c r="G101" s="28"/>
      <c r="H101" s="27"/>
      <c r="I101" s="28">
        <f>G101*0.08</f>
        <v>0</v>
      </c>
      <c r="J101" s="28">
        <f t="shared" si="11"/>
        <v>0</v>
      </c>
      <c r="K101" s="28"/>
      <c r="L101" s="28"/>
      <c r="M101" s="28"/>
      <c r="N101" s="28">
        <f>I101*D101</f>
        <v>0</v>
      </c>
      <c r="O101" s="28">
        <f t="shared" si="12"/>
        <v>0</v>
      </c>
    </row>
    <row r="102" spans="1:15" x14ac:dyDescent="0.25">
      <c r="A102" s="3">
        <v>3</v>
      </c>
      <c r="B102" s="10" t="s">
        <v>110</v>
      </c>
      <c r="C102" s="4" t="s">
        <v>19</v>
      </c>
      <c r="D102" s="5">
        <v>1</v>
      </c>
      <c r="E102" s="27"/>
      <c r="F102" s="28"/>
      <c r="G102" s="28">
        <f>F102*E102</f>
        <v>0</v>
      </c>
      <c r="H102" s="27"/>
      <c r="I102" s="28">
        <f>G102*0.08</f>
        <v>0</v>
      </c>
      <c r="J102" s="28">
        <f t="shared" si="11"/>
        <v>0</v>
      </c>
      <c r="K102" s="28">
        <f>E102*D102</f>
        <v>0</v>
      </c>
      <c r="L102" s="28">
        <f>G102*D102</f>
        <v>0</v>
      </c>
      <c r="M102" s="28">
        <f t="shared" ref="M102:M107" si="13">H102*D102</f>
        <v>0</v>
      </c>
      <c r="N102" s="28">
        <f>I102*D102</f>
        <v>0</v>
      </c>
      <c r="O102" s="28">
        <f t="shared" si="12"/>
        <v>0</v>
      </c>
    </row>
    <row r="103" spans="1:15" x14ac:dyDescent="0.25">
      <c r="A103" s="3"/>
      <c r="B103" s="10" t="s">
        <v>111</v>
      </c>
      <c r="C103" s="4" t="s">
        <v>19</v>
      </c>
      <c r="D103" s="5">
        <v>1.5</v>
      </c>
      <c r="E103" s="27"/>
      <c r="F103" s="28"/>
      <c r="G103" s="28"/>
      <c r="H103" s="27"/>
      <c r="I103" s="28"/>
      <c r="J103" s="28">
        <f t="shared" si="11"/>
        <v>0</v>
      </c>
      <c r="K103" s="28"/>
      <c r="L103" s="28"/>
      <c r="M103" s="28">
        <f t="shared" si="13"/>
        <v>0</v>
      </c>
      <c r="N103" s="28"/>
      <c r="O103" s="28">
        <f t="shared" si="12"/>
        <v>0</v>
      </c>
    </row>
    <row r="104" spans="1:15" x14ac:dyDescent="0.25">
      <c r="A104" s="3"/>
      <c r="B104" s="10" t="s">
        <v>112</v>
      </c>
      <c r="C104" s="4" t="s">
        <v>19</v>
      </c>
      <c r="D104" s="5">
        <v>1.5</v>
      </c>
      <c r="E104" s="27"/>
      <c r="F104" s="28"/>
      <c r="G104" s="28"/>
      <c r="H104" s="27"/>
      <c r="I104" s="28"/>
      <c r="J104" s="28">
        <f t="shared" si="11"/>
        <v>0</v>
      </c>
      <c r="K104" s="28"/>
      <c r="L104" s="28"/>
      <c r="M104" s="28">
        <f t="shared" si="13"/>
        <v>0</v>
      </c>
      <c r="N104" s="28"/>
      <c r="O104" s="28">
        <f t="shared" si="12"/>
        <v>0</v>
      </c>
    </row>
    <row r="105" spans="1:15" x14ac:dyDescent="0.25">
      <c r="A105" s="3"/>
      <c r="B105" s="10" t="s">
        <v>113</v>
      </c>
      <c r="C105" s="4" t="s">
        <v>19</v>
      </c>
      <c r="D105" s="5">
        <v>1.5</v>
      </c>
      <c r="E105" s="27"/>
      <c r="F105" s="28"/>
      <c r="G105" s="28"/>
      <c r="H105" s="27"/>
      <c r="I105" s="28"/>
      <c r="J105" s="28">
        <f t="shared" si="11"/>
        <v>0</v>
      </c>
      <c r="K105" s="28"/>
      <c r="L105" s="28"/>
      <c r="M105" s="28">
        <f t="shared" si="13"/>
        <v>0</v>
      </c>
      <c r="N105" s="28"/>
      <c r="O105" s="28">
        <f t="shared" si="12"/>
        <v>0</v>
      </c>
    </row>
    <row r="106" spans="1:15" x14ac:dyDescent="0.25">
      <c r="A106" s="3">
        <v>4</v>
      </c>
      <c r="B106" s="10" t="s">
        <v>114</v>
      </c>
      <c r="C106" s="4" t="s">
        <v>115</v>
      </c>
      <c r="D106" s="5">
        <v>3</v>
      </c>
      <c r="E106" s="27"/>
      <c r="F106" s="28"/>
      <c r="G106" s="28">
        <f>F106*E106</f>
        <v>0</v>
      </c>
      <c r="H106" s="27"/>
      <c r="I106" s="28">
        <f>G106*0.08</f>
        <v>0</v>
      </c>
      <c r="J106" s="28">
        <f t="shared" si="11"/>
        <v>0</v>
      </c>
      <c r="K106" s="28">
        <f>E106*D106</f>
        <v>0</v>
      </c>
      <c r="L106" s="28">
        <f>G106*D106</f>
        <v>0</v>
      </c>
      <c r="M106" s="28">
        <f t="shared" si="13"/>
        <v>0</v>
      </c>
      <c r="N106" s="28">
        <f>I106*D106</f>
        <v>0</v>
      </c>
      <c r="O106" s="28">
        <f t="shared" si="12"/>
        <v>0</v>
      </c>
    </row>
    <row r="107" spans="1:15" x14ac:dyDescent="0.25">
      <c r="A107" s="3"/>
      <c r="B107" s="10" t="s">
        <v>116</v>
      </c>
      <c r="C107" s="4" t="s">
        <v>74</v>
      </c>
      <c r="D107" s="5">
        <v>3</v>
      </c>
      <c r="E107" s="27"/>
      <c r="F107" s="28"/>
      <c r="G107" s="28"/>
      <c r="H107" s="27"/>
      <c r="I107" s="28"/>
      <c r="J107" s="28">
        <f t="shared" si="11"/>
        <v>0</v>
      </c>
      <c r="K107" s="28"/>
      <c r="L107" s="28"/>
      <c r="M107" s="28">
        <f t="shared" si="13"/>
        <v>0</v>
      </c>
      <c r="N107" s="28"/>
      <c r="O107" s="28">
        <f t="shared" si="12"/>
        <v>0</v>
      </c>
    </row>
    <row r="108" spans="1:15" x14ac:dyDescent="0.25">
      <c r="A108" s="29">
        <v>4</v>
      </c>
      <c r="B108" s="35" t="s">
        <v>117</v>
      </c>
      <c r="C108" s="29"/>
      <c r="D108" s="42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x14ac:dyDescent="0.25">
      <c r="A109" s="3">
        <v>1</v>
      </c>
      <c r="B109" s="10" t="s">
        <v>118</v>
      </c>
      <c r="C109" s="4" t="s">
        <v>17</v>
      </c>
      <c r="D109" s="5">
        <v>22</v>
      </c>
      <c r="E109" s="27"/>
      <c r="F109" s="28"/>
      <c r="G109" s="28">
        <f>F109*E109</f>
        <v>0</v>
      </c>
      <c r="H109" s="27"/>
      <c r="I109" s="28">
        <f>G109*0.08</f>
        <v>0</v>
      </c>
      <c r="J109" s="28">
        <f t="shared" ref="J109:J124" si="14">SUM(G109:I109)</f>
        <v>0</v>
      </c>
      <c r="K109" s="28">
        <f>E109*D109</f>
        <v>0</v>
      </c>
      <c r="L109" s="28">
        <f>G109*D109</f>
        <v>0</v>
      </c>
      <c r="M109" s="28"/>
      <c r="N109" s="28">
        <f>I109*D109</f>
        <v>0</v>
      </c>
      <c r="O109" s="28">
        <f t="shared" ref="O109:O124" si="15">SUM(L109:N109)</f>
        <v>0</v>
      </c>
    </row>
    <row r="110" spans="1:15" ht="30" x14ac:dyDescent="0.25">
      <c r="A110" s="3">
        <v>2</v>
      </c>
      <c r="B110" s="10" t="s">
        <v>119</v>
      </c>
      <c r="C110" s="4" t="s">
        <v>19</v>
      </c>
      <c r="D110" s="5">
        <v>29</v>
      </c>
      <c r="E110" s="27"/>
      <c r="F110" s="28"/>
      <c r="G110" s="28">
        <f>F110*E110</f>
        <v>0</v>
      </c>
      <c r="H110" s="27"/>
      <c r="I110" s="28">
        <f>G110*0.08</f>
        <v>0</v>
      </c>
      <c r="J110" s="28">
        <f t="shared" si="14"/>
        <v>0</v>
      </c>
      <c r="K110" s="28">
        <f>E110*D110</f>
        <v>0</v>
      </c>
      <c r="L110" s="28">
        <f>G110*D110</f>
        <v>0</v>
      </c>
      <c r="M110" s="28"/>
      <c r="N110" s="28">
        <f>I110*D110</f>
        <v>0</v>
      </c>
      <c r="O110" s="28">
        <f t="shared" si="15"/>
        <v>0</v>
      </c>
    </row>
    <row r="111" spans="1:15" x14ac:dyDescent="0.25">
      <c r="A111" s="3"/>
      <c r="B111" s="10" t="s">
        <v>111</v>
      </c>
      <c r="C111" s="4" t="s">
        <v>19</v>
      </c>
      <c r="D111" s="5">
        <v>32</v>
      </c>
      <c r="E111" s="27"/>
      <c r="F111" s="28"/>
      <c r="G111" s="28"/>
      <c r="H111" s="27"/>
      <c r="I111" s="28"/>
      <c r="J111" s="28">
        <f t="shared" si="14"/>
        <v>0</v>
      </c>
      <c r="K111" s="28"/>
      <c r="L111" s="28"/>
      <c r="M111" s="28">
        <f t="shared" ref="M111:M116" si="16">H111*D111</f>
        <v>0</v>
      </c>
      <c r="N111" s="28"/>
      <c r="O111" s="28">
        <f t="shared" si="15"/>
        <v>0</v>
      </c>
    </row>
    <row r="112" spans="1:15" x14ac:dyDescent="0.25">
      <c r="A112" s="3"/>
      <c r="B112" s="10" t="s">
        <v>112</v>
      </c>
      <c r="C112" s="4" t="s">
        <v>19</v>
      </c>
      <c r="D112" s="5">
        <v>32</v>
      </c>
      <c r="E112" s="27"/>
      <c r="F112" s="28"/>
      <c r="G112" s="28"/>
      <c r="H112" s="27"/>
      <c r="I112" s="28"/>
      <c r="J112" s="28">
        <f t="shared" si="14"/>
        <v>0</v>
      </c>
      <c r="K112" s="28"/>
      <c r="L112" s="28"/>
      <c r="M112" s="28">
        <f t="shared" si="16"/>
        <v>0</v>
      </c>
      <c r="N112" s="28"/>
      <c r="O112" s="28">
        <f t="shared" si="15"/>
        <v>0</v>
      </c>
    </row>
    <row r="113" spans="1:15" x14ac:dyDescent="0.25">
      <c r="A113" s="3"/>
      <c r="B113" s="10" t="s">
        <v>113</v>
      </c>
      <c r="C113" s="4" t="s">
        <v>19</v>
      </c>
      <c r="D113" s="5">
        <v>29</v>
      </c>
      <c r="E113" s="27"/>
      <c r="F113" s="28"/>
      <c r="G113" s="28"/>
      <c r="H113" s="27"/>
      <c r="I113" s="28"/>
      <c r="J113" s="28">
        <f t="shared" si="14"/>
        <v>0</v>
      </c>
      <c r="K113" s="28"/>
      <c r="L113" s="28"/>
      <c r="M113" s="28">
        <f t="shared" si="16"/>
        <v>0</v>
      </c>
      <c r="N113" s="28"/>
      <c r="O113" s="28">
        <f t="shared" si="15"/>
        <v>0</v>
      </c>
    </row>
    <row r="114" spans="1:15" x14ac:dyDescent="0.25">
      <c r="A114" s="3">
        <v>3</v>
      </c>
      <c r="B114" s="10" t="s">
        <v>120</v>
      </c>
      <c r="C114" s="4" t="s">
        <v>17</v>
      </c>
      <c r="D114" s="5">
        <v>22</v>
      </c>
      <c r="E114" s="27"/>
      <c r="F114" s="28"/>
      <c r="G114" s="28">
        <f>F114*E114</f>
        <v>0</v>
      </c>
      <c r="H114" s="27"/>
      <c r="I114" s="28">
        <f>G114*0.08</f>
        <v>0</v>
      </c>
      <c r="J114" s="28">
        <f t="shared" si="14"/>
        <v>0</v>
      </c>
      <c r="K114" s="28">
        <f>E114*D114</f>
        <v>0</v>
      </c>
      <c r="L114" s="28">
        <f>G114*D114</f>
        <v>0</v>
      </c>
      <c r="M114" s="28"/>
      <c r="N114" s="28">
        <f>I114*D114</f>
        <v>0</v>
      </c>
      <c r="O114" s="28">
        <f t="shared" si="15"/>
        <v>0</v>
      </c>
    </row>
    <row r="115" spans="1:15" x14ac:dyDescent="0.25">
      <c r="A115" s="3"/>
      <c r="B115" s="10" t="s">
        <v>121</v>
      </c>
      <c r="C115" s="4" t="s">
        <v>19</v>
      </c>
      <c r="D115" s="5">
        <v>17.600000000000001</v>
      </c>
      <c r="E115" s="27"/>
      <c r="F115" s="28"/>
      <c r="G115" s="28"/>
      <c r="H115" s="27"/>
      <c r="I115" s="28"/>
      <c r="J115" s="28">
        <f t="shared" si="14"/>
        <v>0</v>
      </c>
      <c r="K115" s="28"/>
      <c r="L115" s="28"/>
      <c r="M115" s="28">
        <f t="shared" si="16"/>
        <v>0</v>
      </c>
      <c r="N115" s="28"/>
      <c r="O115" s="28">
        <f t="shared" si="15"/>
        <v>0</v>
      </c>
    </row>
    <row r="116" spans="1:15" x14ac:dyDescent="0.25">
      <c r="A116" s="3"/>
      <c r="B116" s="10" t="s">
        <v>122</v>
      </c>
      <c r="C116" s="4" t="s">
        <v>64</v>
      </c>
      <c r="D116" s="5">
        <v>44</v>
      </c>
      <c r="E116" s="27"/>
      <c r="F116" s="28"/>
      <c r="G116" s="28"/>
      <c r="H116" s="27"/>
      <c r="I116" s="28"/>
      <c r="J116" s="28">
        <f t="shared" si="14"/>
        <v>0</v>
      </c>
      <c r="K116" s="28"/>
      <c r="L116" s="28"/>
      <c r="M116" s="28">
        <f t="shared" si="16"/>
        <v>0</v>
      </c>
      <c r="N116" s="28"/>
      <c r="O116" s="28">
        <f t="shared" si="15"/>
        <v>0</v>
      </c>
    </row>
    <row r="117" spans="1:15" x14ac:dyDescent="0.25">
      <c r="A117" s="29">
        <v>5</v>
      </c>
      <c r="B117" s="30" t="s">
        <v>123</v>
      </c>
      <c r="C117" s="44"/>
      <c r="D117" s="45"/>
      <c r="E117" s="43"/>
      <c r="F117" s="46"/>
      <c r="G117" s="46"/>
      <c r="H117" s="43"/>
      <c r="I117" s="46"/>
      <c r="J117" s="46"/>
      <c r="K117" s="46"/>
      <c r="L117" s="46"/>
      <c r="M117" s="46"/>
      <c r="N117" s="46"/>
      <c r="O117" s="46"/>
    </row>
    <row r="118" spans="1:15" x14ac:dyDescent="0.25">
      <c r="A118" s="3">
        <v>1</v>
      </c>
      <c r="B118" s="10" t="s">
        <v>124</v>
      </c>
      <c r="C118" s="4" t="s">
        <v>91</v>
      </c>
      <c r="D118" s="5">
        <v>1.56</v>
      </c>
      <c r="E118" s="27"/>
      <c r="F118" s="28"/>
      <c r="G118" s="28">
        <f>F118*E118</f>
        <v>0</v>
      </c>
      <c r="H118" s="27"/>
      <c r="I118" s="28">
        <f>G118*0.08</f>
        <v>0</v>
      </c>
      <c r="J118" s="28">
        <f t="shared" si="14"/>
        <v>0</v>
      </c>
      <c r="K118" s="28">
        <f>E118*D118</f>
        <v>0</v>
      </c>
      <c r="L118" s="28">
        <f>G118*D118</f>
        <v>0</v>
      </c>
      <c r="M118" s="28"/>
      <c r="N118" s="28">
        <f>I118*D118</f>
        <v>0</v>
      </c>
      <c r="O118" s="28">
        <f t="shared" si="15"/>
        <v>0</v>
      </c>
    </row>
    <row r="119" spans="1:15" x14ac:dyDescent="0.25">
      <c r="A119" s="3">
        <v>2</v>
      </c>
      <c r="B119" s="10" t="s">
        <v>94</v>
      </c>
      <c r="C119" s="4" t="s">
        <v>64</v>
      </c>
      <c r="D119" s="5">
        <v>1</v>
      </c>
      <c r="E119" s="27"/>
      <c r="F119" s="28"/>
      <c r="G119" s="28">
        <f>F119*E119</f>
        <v>0</v>
      </c>
      <c r="H119" s="27"/>
      <c r="I119" s="28">
        <f>G119*0.08</f>
        <v>0</v>
      </c>
      <c r="J119" s="28">
        <f t="shared" si="14"/>
        <v>0</v>
      </c>
      <c r="K119" s="28">
        <f>E119*D119</f>
        <v>0</v>
      </c>
      <c r="L119" s="28">
        <f>G119*D119</f>
        <v>0</v>
      </c>
      <c r="M119" s="28"/>
      <c r="N119" s="28">
        <f>I119*D119</f>
        <v>0</v>
      </c>
      <c r="O119" s="28">
        <f t="shared" si="15"/>
        <v>0</v>
      </c>
    </row>
    <row r="120" spans="1:15" x14ac:dyDescent="0.25">
      <c r="A120" s="3"/>
      <c r="B120" s="10" t="s">
        <v>95</v>
      </c>
      <c r="C120" s="4" t="s">
        <v>64</v>
      </c>
      <c r="D120" s="5">
        <v>1</v>
      </c>
      <c r="E120" s="27"/>
      <c r="F120" s="28"/>
      <c r="G120" s="28"/>
      <c r="H120" s="27"/>
      <c r="I120" s="28"/>
      <c r="J120" s="28">
        <f t="shared" si="14"/>
        <v>0</v>
      </c>
      <c r="K120" s="28"/>
      <c r="L120" s="28"/>
      <c r="M120" s="28">
        <f>H120*D120</f>
        <v>0</v>
      </c>
      <c r="N120" s="28"/>
      <c r="O120" s="28">
        <f t="shared" si="15"/>
        <v>0</v>
      </c>
    </row>
    <row r="121" spans="1:15" x14ac:dyDescent="0.25">
      <c r="A121" s="3"/>
      <c r="B121" s="10" t="s">
        <v>72</v>
      </c>
      <c r="C121" s="4" t="s">
        <v>64</v>
      </c>
      <c r="D121" s="5">
        <v>1</v>
      </c>
      <c r="E121" s="27"/>
      <c r="F121" s="28"/>
      <c r="G121" s="28"/>
      <c r="H121" s="27"/>
      <c r="I121" s="28"/>
      <c r="J121" s="28">
        <f t="shared" si="14"/>
        <v>0</v>
      </c>
      <c r="K121" s="28"/>
      <c r="L121" s="28"/>
      <c r="M121" s="28">
        <f>H121*D121</f>
        <v>0</v>
      </c>
      <c r="N121" s="28"/>
      <c r="O121" s="28">
        <f t="shared" si="15"/>
        <v>0</v>
      </c>
    </row>
    <row r="122" spans="1:15" x14ac:dyDescent="0.25">
      <c r="A122" s="3"/>
      <c r="B122" s="10" t="s">
        <v>71</v>
      </c>
      <c r="C122" s="4" t="s">
        <v>64</v>
      </c>
      <c r="D122" s="5">
        <v>8</v>
      </c>
      <c r="E122" s="27"/>
      <c r="F122" s="28"/>
      <c r="G122" s="28"/>
      <c r="H122" s="27"/>
      <c r="I122" s="28"/>
      <c r="J122" s="28">
        <f t="shared" si="14"/>
        <v>0</v>
      </c>
      <c r="K122" s="28"/>
      <c r="L122" s="28"/>
      <c r="M122" s="28">
        <f>H122*D122</f>
        <v>0</v>
      </c>
      <c r="N122" s="28"/>
      <c r="O122" s="28">
        <f t="shared" si="15"/>
        <v>0</v>
      </c>
    </row>
    <row r="123" spans="1:15" x14ac:dyDescent="0.25">
      <c r="A123" s="3">
        <v>3</v>
      </c>
      <c r="B123" s="10" t="s">
        <v>96</v>
      </c>
      <c r="C123" s="4" t="s">
        <v>17</v>
      </c>
      <c r="D123" s="5">
        <v>10.8</v>
      </c>
      <c r="E123" s="27"/>
      <c r="F123" s="28"/>
      <c r="G123" s="28">
        <f>F123*E123</f>
        <v>0</v>
      </c>
      <c r="H123" s="27"/>
      <c r="I123" s="28">
        <f>G123*0.08</f>
        <v>0</v>
      </c>
      <c r="J123" s="28">
        <f t="shared" si="14"/>
        <v>0</v>
      </c>
      <c r="K123" s="28">
        <f>E123*D123</f>
        <v>0</v>
      </c>
      <c r="L123" s="28">
        <f>G123*D123</f>
        <v>0</v>
      </c>
      <c r="M123" s="28">
        <f>H123*D123</f>
        <v>0</v>
      </c>
      <c r="N123" s="28">
        <f>I123*D123</f>
        <v>0</v>
      </c>
      <c r="O123" s="28">
        <f t="shared" si="15"/>
        <v>0</v>
      </c>
    </row>
    <row r="124" spans="1:15" x14ac:dyDescent="0.25">
      <c r="A124" s="3"/>
      <c r="B124" s="10" t="s">
        <v>97</v>
      </c>
      <c r="C124" s="4" t="s">
        <v>17</v>
      </c>
      <c r="D124" s="5">
        <v>10.8</v>
      </c>
      <c r="E124" s="27"/>
      <c r="F124" s="28"/>
      <c r="G124" s="28"/>
      <c r="H124" s="27"/>
      <c r="I124" s="28"/>
      <c r="J124" s="28">
        <f t="shared" si="14"/>
        <v>0</v>
      </c>
      <c r="K124" s="28"/>
      <c r="L124" s="28"/>
      <c r="M124" s="28">
        <f>H124*D124</f>
        <v>0</v>
      </c>
      <c r="N124" s="28"/>
      <c r="O124" s="28">
        <f t="shared" si="15"/>
        <v>0</v>
      </c>
    </row>
    <row r="125" spans="1:15" s="11" customFormat="1" ht="14.25" x14ac:dyDescent="0.25">
      <c r="A125" s="54"/>
      <c r="B125" s="48" t="s">
        <v>125</v>
      </c>
      <c r="C125" s="55"/>
      <c r="D125" s="55"/>
      <c r="E125" s="55"/>
      <c r="F125" s="55"/>
      <c r="G125" s="55"/>
      <c r="H125" s="55"/>
      <c r="I125" s="55"/>
      <c r="J125" s="55"/>
      <c r="K125" s="53">
        <f>SUM(K7:K124)</f>
        <v>0</v>
      </c>
      <c r="L125" s="53">
        <f>SUM(L6:L124)</f>
        <v>0</v>
      </c>
      <c r="M125" s="53">
        <f>SUM(M6:M124)</f>
        <v>0</v>
      </c>
      <c r="N125" s="53">
        <f>SUM(N6:N124)</f>
        <v>0</v>
      </c>
      <c r="O125" s="53">
        <f>SUM(O6:O124)</f>
        <v>0</v>
      </c>
    </row>
    <row r="126" spans="1:15" s="18" customFormat="1" ht="12.75" x14ac:dyDescent="0.25">
      <c r="A126" s="12"/>
      <c r="B126" s="13" t="s">
        <v>126</v>
      </c>
      <c r="C126" s="14"/>
      <c r="D126" s="15"/>
      <c r="E126" s="16"/>
      <c r="F126" s="16"/>
      <c r="G126" s="16"/>
      <c r="H126" s="16"/>
      <c r="I126" s="16"/>
      <c r="J126" s="16"/>
      <c r="K126" s="17"/>
      <c r="L126" s="17"/>
      <c r="M126" s="17"/>
      <c r="N126" s="17"/>
      <c r="O126" s="17">
        <f>O125*D126</f>
        <v>0</v>
      </c>
    </row>
    <row r="127" spans="1:15" s="18" customFormat="1" ht="12.75" x14ac:dyDescent="0.25">
      <c r="A127" s="12"/>
      <c r="B127" s="13" t="s">
        <v>127</v>
      </c>
      <c r="C127" s="19"/>
      <c r="D127" s="20"/>
      <c r="E127" s="16"/>
      <c r="F127" s="16"/>
      <c r="G127" s="16"/>
      <c r="H127" s="16"/>
      <c r="I127" s="16"/>
      <c r="J127" s="16"/>
      <c r="K127" s="21"/>
      <c r="L127" s="21"/>
      <c r="M127" s="17"/>
      <c r="N127" s="21"/>
      <c r="O127" s="17">
        <f>O125*D127</f>
        <v>0</v>
      </c>
    </row>
    <row r="128" spans="1:15" s="18" customFormat="1" ht="12.75" x14ac:dyDescent="0.25">
      <c r="A128" s="22"/>
      <c r="B128" s="13" t="s">
        <v>128</v>
      </c>
      <c r="C128" s="23">
        <v>0.2409</v>
      </c>
      <c r="D128" s="24"/>
      <c r="E128" s="24"/>
      <c r="F128" s="24"/>
      <c r="G128" s="24"/>
      <c r="H128" s="24"/>
      <c r="I128" s="24"/>
      <c r="J128" s="24"/>
      <c r="K128" s="17"/>
      <c r="L128" s="17"/>
      <c r="M128" s="17"/>
      <c r="N128" s="17"/>
      <c r="O128" s="17">
        <f>L125*C128</f>
        <v>0</v>
      </c>
    </row>
    <row r="129" spans="1:15" x14ac:dyDescent="0.25">
      <c r="A129" s="47"/>
      <c r="B129" s="48" t="s">
        <v>129</v>
      </c>
      <c r="C129" s="49"/>
      <c r="D129" s="50"/>
      <c r="E129" s="51"/>
      <c r="F129" s="51"/>
      <c r="G129" s="51"/>
      <c r="H129" s="51"/>
      <c r="I129" s="51"/>
      <c r="J129" s="51"/>
      <c r="K129" s="52"/>
      <c r="L129" s="52"/>
      <c r="M129" s="52"/>
      <c r="N129" s="52"/>
      <c r="O129" s="53">
        <f>SUM(O125:O128)</f>
        <v>0</v>
      </c>
    </row>
  </sheetData>
  <mergeCells count="7">
    <mergeCell ref="O3:O4"/>
    <mergeCell ref="A3:A4"/>
    <mergeCell ref="B3:B4"/>
    <mergeCell ref="C3:C4"/>
    <mergeCell ref="D3:D4"/>
    <mergeCell ref="E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Koptāme</vt:lpstr>
      <vt:lpstr>Kopsavilkums</vt:lpstr>
      <vt:lpstr>Tāme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mreinbergs</dc:creator>
  <cp:lastModifiedBy>mreinbergs</cp:lastModifiedBy>
  <dcterms:created xsi:type="dcterms:W3CDTF">2021-08-30T13:59:47Z</dcterms:created>
  <dcterms:modified xsi:type="dcterms:W3CDTF">2021-09-09T09:06:19Z</dcterms:modified>
</cp:coreProperties>
</file>