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13" firstSheet="11" activeTab="17"/>
  </bookViews>
  <sheets>
    <sheet name="2_Koptame" sheetId="1" r:id="rId1"/>
    <sheet name="2_1_Kopsavilk_Vidumupite" sheetId="2" r:id="rId2"/>
    <sheet name="2_1_1_Vidumupite" sheetId="3" r:id="rId3"/>
    <sheet name="2_1_2_Vidumupite" sheetId="4" r:id="rId4"/>
    <sheet name="2_1_3_Vidumupite" sheetId="5" r:id="rId5"/>
    <sheet name="2_1_4_Vidumupite" sheetId="6" r:id="rId6"/>
    <sheet name="2_2_Kopsavilk_Udens" sheetId="7" r:id="rId7"/>
    <sheet name="2_2_1_Udens" sheetId="8" r:id="rId8"/>
    <sheet name="2_2_2_Udens" sheetId="9" r:id="rId9"/>
    <sheet name="2_2_3_Udens" sheetId="10" r:id="rId10"/>
    <sheet name="2_2_4_Udens" sheetId="11" r:id="rId11"/>
    <sheet name="2_3_Kopsavilk_Kuldigas" sheetId="12" r:id="rId12"/>
    <sheet name="2_3_1_Kuldigas" sheetId="13" r:id="rId13"/>
    <sheet name="2_3_2_Kuldigas" sheetId="14" r:id="rId14"/>
    <sheet name="2_3_3_Kuldigas" sheetId="15" r:id="rId15"/>
    <sheet name="2_3_4_Kuldigas" sheetId="16" r:id="rId16"/>
    <sheet name="2_4_Kopsavilk_Strazdu" sheetId="17" r:id="rId17"/>
    <sheet name="2_4_1_tame_Strazdu" sheetId="18" r:id="rId18"/>
  </sheets>
  <definedNames>
    <definedName name="_xlnm.Print_Area" localSheetId="2">'2_1_1_Vidumupite'!$A$1:$Q$48</definedName>
    <definedName name="_xlnm.Print_Area" localSheetId="3">'2_1_2_Vidumupite'!$A$1:$P$52</definedName>
    <definedName name="_xlnm.Print_Area" localSheetId="4">'2_1_3_Vidumupite'!$A$1:$Q$44</definedName>
    <definedName name="_xlnm.Print_Area" localSheetId="5">'2_1_4_Vidumupite'!$A$1:$P$42</definedName>
    <definedName name="_xlnm.Print_Area" localSheetId="7">'2_2_1_Udens'!$A$1:$D$49</definedName>
    <definedName name="_xlnm.Print_Area" localSheetId="8">'2_2_2_Udens'!$A$1:$D$31</definedName>
    <definedName name="_xlnm.Print_Area" localSheetId="9">'2_2_3_Udens'!$A$1:$D$66</definedName>
    <definedName name="_xlnm.Print_Area" localSheetId="10">'2_2_4_Udens'!$A$1:$D$53</definedName>
    <definedName name="_xlnm.Print_Area" localSheetId="0">'2_Koptame'!$A$1:$C$32</definedName>
    <definedName name="_xlnm.Print_Titles" localSheetId="2">'2_1_1_Vidumupite'!$14:$14</definedName>
    <definedName name="_xlnm.Print_Titles" localSheetId="3">'2_1_2_Vidumupite'!$14:$14</definedName>
    <definedName name="_xlnm.Print_Titles" localSheetId="4">'2_1_3_Vidumupite'!$13:$13</definedName>
    <definedName name="_xlnm.Print_Titles" localSheetId="5">'2_1_4_Vidumupite'!$13:$13</definedName>
    <definedName name="_xlnm.Print_Titles" localSheetId="7">'2_2_1_Udens'!$14:$14</definedName>
    <definedName name="_xlnm.Print_Titles" localSheetId="8">'2_2_2_Udens'!$13:$13</definedName>
    <definedName name="_xlnm.Print_Titles" localSheetId="9">'2_2_3_Udens'!$13:$13</definedName>
    <definedName name="_xlnm.Print_Titles" localSheetId="10">'2_2_4_Udens'!$13:$13</definedName>
    <definedName name="_xlnm.Print_Titles" localSheetId="12">'2_3_1_Kuldigas'!$16:$16</definedName>
    <definedName name="_xlnm.Print_Titles" localSheetId="13">'2_3_2_Kuldigas'!$15:$15</definedName>
    <definedName name="_xlnm.Print_Titles" localSheetId="14">'2_3_3_Kuldigas'!$16:$16</definedName>
    <definedName name="_xlnm.Print_Titles" localSheetId="15">'2_3_4_Kuldigas'!$15:$15</definedName>
  </definedNames>
  <calcPr fullCalcOnLoad="1"/>
</workbook>
</file>

<file path=xl/sharedStrings.xml><?xml version="1.0" encoding="utf-8"?>
<sst xmlns="http://schemas.openxmlformats.org/spreadsheetml/2006/main" count="1528" uniqueCount="567">
  <si>
    <t>Vienības izmaksas</t>
  </si>
  <si>
    <t>Nr.p.k.</t>
  </si>
  <si>
    <t>Darba nosaukums</t>
  </si>
  <si>
    <t>Mērvienība</t>
  </si>
  <si>
    <t>Daudzums</t>
  </si>
  <si>
    <t>laika norma (c/h)</t>
  </si>
  <si>
    <t>darbietilpība (c/h)</t>
  </si>
  <si>
    <t>Ls</t>
  </si>
  <si>
    <t>laiks</t>
  </si>
  <si>
    <t>KOPĀ</t>
  </si>
  <si>
    <t>Tiešās izmaksas kopā</t>
  </si>
  <si>
    <t>Tāme sastādīta:</t>
  </si>
  <si>
    <t>Kods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</si>
  <si>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</si>
  <si>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</si>
  <si>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</si>
  <si>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</si>
  <si>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</si>
  <si>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</si>
  <si>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izmaksas, EUR:</t>
  </si>
  <si>
    <t>m2</t>
  </si>
  <si>
    <t>m3</t>
  </si>
  <si>
    <t>m</t>
  </si>
  <si>
    <t>kg</t>
  </si>
  <si>
    <t>kalkulāc</t>
  </si>
  <si>
    <t>1</t>
  </si>
  <si>
    <t>2</t>
  </si>
  <si>
    <t>kompl.</t>
  </si>
  <si>
    <t>3</t>
  </si>
  <si>
    <t>4</t>
  </si>
  <si>
    <t>5</t>
  </si>
  <si>
    <t>7</t>
  </si>
  <si>
    <t>8</t>
  </si>
  <si>
    <t>9</t>
  </si>
  <si>
    <t>10</t>
  </si>
  <si>
    <t>11</t>
  </si>
  <si>
    <t>6</t>
  </si>
  <si>
    <t>Demontāžas darbi, zemes darbi</t>
  </si>
  <si>
    <t>gab</t>
  </si>
  <si>
    <t>Zemes darbi</t>
  </si>
  <si>
    <t>Grunts izstrāde bez mehānismu pielietošanas</t>
  </si>
  <si>
    <t>gab.</t>
  </si>
  <si>
    <t>Uzstādīt signāllentu</t>
  </si>
  <si>
    <t>500m</t>
  </si>
  <si>
    <t>DN15</t>
  </si>
  <si>
    <t>Demontāžas darbi</t>
  </si>
  <si>
    <t>Celtniecības darbi</t>
  </si>
  <si>
    <t>Dzelzbetona aka D1000 uzstādīšana</t>
  </si>
  <si>
    <t>čuguna vāku paceļamais gredzens KO-10</t>
  </si>
  <si>
    <t>grodu vāks 1160x150 (KCP-10)</t>
  </si>
  <si>
    <t>grods D1000x600</t>
  </si>
  <si>
    <t>Izpilddokumentācijas izgatavošana</t>
  </si>
  <si>
    <t>Šuvju defektoskopija</t>
  </si>
  <si>
    <t>Hidrauliskā pārbaude</t>
  </si>
  <si>
    <t>Ielu apmaļu nojaukšana un atjaunošana</t>
  </si>
  <si>
    <t xml:space="preserve">Būvgružu utilizācija </t>
  </si>
  <si>
    <t>Marka</t>
  </si>
  <si>
    <t>Būvgružu utilācija</t>
  </si>
  <si>
    <t>12</t>
  </si>
  <si>
    <t>Montāžas darbi</t>
  </si>
  <si>
    <t>Tranšejas sienu nostipr. Metal.vairogu uzstādīšana</t>
  </si>
  <si>
    <t>Zālāju atjaunošana uzberot melnzemi un iesējot zāli</t>
  </si>
  <si>
    <t>smilts pamatne - blietēta</t>
  </si>
  <si>
    <t>Ietvju apmaļu nojaukšana un atjaunošana</t>
  </si>
  <si>
    <t>Pārseguma plātnes PP 10 uzstādīsana</t>
  </si>
  <si>
    <t>Koka bruses 100*50 100*100</t>
  </si>
  <si>
    <t>Labiekartošanas darbi</t>
  </si>
  <si>
    <t>betona bruģis esošais 80mm</t>
  </si>
  <si>
    <t>Kopā uz visu apjomu</t>
  </si>
  <si>
    <t>Materiālu, būvgružu transporta izdevumi</t>
  </si>
  <si>
    <t>Nr.p. k.</t>
  </si>
  <si>
    <r>
      <t>m</t>
    </r>
    <r>
      <rPr>
        <vertAlign val="superscript"/>
        <sz val="10"/>
        <rFont val="Arial"/>
        <family val="2"/>
      </rPr>
      <t>3</t>
    </r>
  </si>
  <si>
    <t>Pamatnes ierīkošana zem cauruļvadiem no smilts bez māla un akmeņu piejaukuma; 0,10m</t>
  </si>
  <si>
    <r>
      <t>Grunts izstrāde ar kausa ekskavatoru ar kausa tilpumu 0,65m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ar aizvešanu</t>
    </r>
  </si>
  <si>
    <t>Tranšeju aizbēršana ar smilti bez māla un akmeņu piejaukuma  ar esksvatoru ar sekojošu blietēšanu pa kārtām 0,20m un  planēšana ar roku darbu</t>
  </si>
  <si>
    <t>Tranšeju aizbēršana ar grunti ar buldozeru, blietējot ar elektroblieti</t>
  </si>
  <si>
    <t xml:space="preserve">čuguna lūka smagā hermētiskā </t>
  </si>
  <si>
    <t>Šķembu pamatslāņa iestrāde</t>
  </si>
  <si>
    <t>smilts bez māla un akmens piejaukuma</t>
  </si>
  <si>
    <t>Montēt rūpnieciski izgatavotu līkumu 90 gr</t>
  </si>
  <si>
    <t>elektrodi</t>
  </si>
  <si>
    <t>Siltumtīklu maģistrāles izbūve</t>
  </si>
  <si>
    <t>Montēt rūpnieciski izolētas caurules ar signālvadiem</t>
  </si>
  <si>
    <t>D114/225</t>
  </si>
  <si>
    <t>Montēt rūpnieciski izgatavotu līkumu 86 gr</t>
  </si>
  <si>
    <t>Rūpnieciski izgatavots līkums 90 gr</t>
  </si>
  <si>
    <t>Rūpnieciski izgatavots līkums 86 gr</t>
  </si>
  <si>
    <t>Montēt rūpnieciski izgatavotu līkumu 73 gr</t>
  </si>
  <si>
    <t>Montēt  termonosēd mufi ar termonosēd mandžetēm</t>
  </si>
  <si>
    <t>D225</t>
  </si>
  <si>
    <t>Montēt gala noslēga termouzmavu</t>
  </si>
  <si>
    <t>Montēt metināmu gala noslēgu</t>
  </si>
  <si>
    <t>D114</t>
  </si>
  <si>
    <t xml:space="preserve">Montēt daļītu kabeļu aizsargcauruli Evocab Split </t>
  </si>
  <si>
    <t>D110</t>
  </si>
  <si>
    <t>D160</t>
  </si>
  <si>
    <t>montāžas palīgmateriāli</t>
  </si>
  <si>
    <t>kompl</t>
  </si>
  <si>
    <t>Uzstādīt rūpnieciski izolētu noslēgarmatūru h=1000</t>
  </si>
  <si>
    <t>Rūpnieciski izgatavots līkums 73 gr</t>
  </si>
  <si>
    <t>Uzstādīt  lodveida ventili PN16</t>
  </si>
  <si>
    <t>D89/180</t>
  </si>
  <si>
    <t>Demontēt rūpnieciski izolētas caurules tranšejā</t>
  </si>
  <si>
    <t>Teleskopiskā aka ar čuguna vāku Pipelife uzstādīšana D160</t>
  </si>
  <si>
    <t>Gruntsūdens pazemināšana</t>
  </si>
  <si>
    <t>gb</t>
  </si>
  <si>
    <t>betons B10</t>
  </si>
  <si>
    <t>Koka dēļi tiltiņiem, kabeļu un koku aizsardzībai</t>
  </si>
  <si>
    <t>zālāja sēkla 35g/m2</t>
  </si>
  <si>
    <t>Demontēt un atjaunot betona bruģa segumu ietvēm</t>
  </si>
  <si>
    <t>Demontēt un atjaunot betona bruģa segumu brauktuvēm</t>
  </si>
  <si>
    <t>Koku pārstādīšana</t>
  </si>
  <si>
    <t>Uzstādīt rūpnieciski izolētu noslēgarmatūru ar vienu nerūsējošā tērauda servisa ventili  D33 un vītņu korķi, H=1680</t>
  </si>
  <si>
    <t>Pagaidu gājēju tiltiņu ar margām izveide 1,5*3,0</t>
  </si>
  <si>
    <t>Ugunsdzēsības inventāra stenda izvietošana</t>
  </si>
  <si>
    <t>obj</t>
  </si>
  <si>
    <t>Informācijas plakāta izgatavošana un uzstādīšana</t>
  </si>
  <si>
    <t>Pagaidu ceļazīmju uzstādīšana NR.118</t>
  </si>
  <si>
    <t>Pagaidu ceļazīmju uzstādīšana NR.301</t>
  </si>
  <si>
    <t>Pagaidu ceļazīmju uzstādīšana NR.316</t>
  </si>
  <si>
    <t>Barjeru ar signālugunīm uzstādīšana 912</t>
  </si>
  <si>
    <t>Koku aizsargāšana būvdarbu laikā</t>
  </si>
  <si>
    <t>Brīdinājuma plakāta izgatavošana un uzstādīšana</t>
  </si>
  <si>
    <t>Apbraucamo  ceļu shēmas nodrošināšana NR.118</t>
  </si>
  <si>
    <t>Apbraucamo  ceļu shēmas nodrošināšana NR.316</t>
  </si>
  <si>
    <t>Apbraucamo  ceļu shēmas nodrošināšana NR.302</t>
  </si>
  <si>
    <t>Apbraucamo  ceļu shēmas nodrošināšana NR.730</t>
  </si>
  <si>
    <t>Apbraucamo  ceļu shēmas nodrošināšana NR.732</t>
  </si>
  <si>
    <t>betona bruģis esošais 60mm</t>
  </si>
  <si>
    <t>nesaistītu minerālmateriālu 2/5 50mm slānis</t>
  </si>
  <si>
    <t>nesaistīti minerālmateriāli 0/45 150mm</t>
  </si>
  <si>
    <t>vidēji rupja smilts 200mm</t>
  </si>
  <si>
    <t>nesaistīti minerālmateriāli 0/45 200mm</t>
  </si>
  <si>
    <t>vidēji rupja smilts 600mm</t>
  </si>
  <si>
    <t>Objekta nosaukums: Siltumtīklu maģistrāles izbūve no Vidumupītes pieslēguma līdz Lāčplēša ielas pieslēgumam Ventspilī</t>
  </si>
  <si>
    <t>Objekta adrese: Lielais prospekts, Lāčplēša iela, Ventspils</t>
  </si>
  <si>
    <t>Būves nosaukums: siltumapgādes cauruļvadi</t>
  </si>
  <si>
    <t>13</t>
  </si>
  <si>
    <t>smilšmāla vai mālsmilts augsne 150mm ( māla saturs 10-40%)</t>
  </si>
  <si>
    <t>DARBU APJOMU SARAKSTS NR.1</t>
  </si>
  <si>
    <t>Tāme sastādīta _______.gada tirgus cenās, pamatojoties uz _______ daļas rasējumiem.</t>
  </si>
  <si>
    <t>%</t>
  </si>
  <si>
    <t>Tāme sastādīta _______.gada tirgus cenās, pamatojoties uz ________ daļas rasējumiem.</t>
  </si>
  <si>
    <t>Tāme sastādīta ________.gada tirgus cenās, pamatojoties uz _________ daļas rasējumiem.</t>
  </si>
  <si>
    <t>Tāme sastādīta _______.gada tirgus cenās, pamatojoties uz __________ daļas rasējumiem.</t>
  </si>
  <si>
    <t>DARBU APJOMU SARAKSTS NR.2</t>
  </si>
  <si>
    <t>DARBU APJOMU SARAKSTS NR.3</t>
  </si>
  <si>
    <t>DARBU APJOMU SARAKSTS NR.4</t>
  </si>
  <si>
    <t>KOPSAVILKUMA APRĒĶINS</t>
  </si>
  <si>
    <t>Pasūtījuma Nr.: ___________</t>
  </si>
  <si>
    <t>Par kopējo summu,EUR</t>
  </si>
  <si>
    <t>Kopējā darbietilpība, c/h</t>
  </si>
  <si>
    <t>Kods, tāmes Nr.</t>
  </si>
  <si>
    <t>Darba veids, vai konstruktīvā elementa nosaukums</t>
  </si>
  <si>
    <t>Tāmes izmaksas (EUR)</t>
  </si>
  <si>
    <t>Tai skaitā</t>
  </si>
  <si>
    <t>Darbietilpība (c/h)</t>
  </si>
  <si>
    <t>būvizstrādājumi (EUR)</t>
  </si>
  <si>
    <t xml:space="preserve">Zemes darbi </t>
  </si>
  <si>
    <t>KOPĀ :</t>
  </si>
  <si>
    <t>Virsizdevumi (_____%), t.sk. darba aizsardzība</t>
  </si>
  <si>
    <t>Peļņa (_______%)</t>
  </si>
  <si>
    <t>Pavisam kopā</t>
  </si>
  <si>
    <t>Sastādīja: __________________</t>
  </si>
  <si>
    <t>Pārbaudīja: __________________</t>
  </si>
  <si>
    <t>Sertifikāta Nr.: ____________________</t>
  </si>
  <si>
    <t>Labiekārtošanas darbi</t>
  </si>
  <si>
    <t>BŪVNIECĪBAS KOPTĀME</t>
  </si>
  <si>
    <t>Objekta nosaukums</t>
  </si>
  <si>
    <t>Objekta izmaksas, EUR</t>
  </si>
  <si>
    <t>PVN _____%</t>
  </si>
  <si>
    <t>PAVISAM KOPĀ</t>
  </si>
  <si>
    <t>Siltumtīklu maģistrāles izbūve no Vidumupītes pieslēguma līdz Lāčplēša ielas pieslēgumam Ventspilī</t>
  </si>
  <si>
    <t xml:space="preserve">Pasūtījuma Nr.: </t>
  </si>
  <si>
    <t>Pārbaudīja:________________</t>
  </si>
  <si>
    <t xml:space="preserve">Sastādīja:_________________________ </t>
  </si>
  <si>
    <t>Sertifikāta Nr.:</t>
  </si>
  <si>
    <t>2. iepirkuma daļa</t>
  </si>
  <si>
    <t>Datums:______________</t>
  </si>
  <si>
    <t>Siltumtrases izbūve Ūdens ielā 6, Ventspilī</t>
  </si>
  <si>
    <t>Objekta nosaukums: Siltumtrases izbūve Ūdens ielā 6, Ventspilī</t>
  </si>
  <si>
    <t>Objekta adrese: Ūdens iela 6, Ventspils</t>
  </si>
  <si>
    <t>Zemes darbi un demontāža</t>
  </si>
  <si>
    <t>BŪVDARBU APJOMU SARAKSTS NR.1</t>
  </si>
  <si>
    <t>Apjomi sastādīti pamatojoties uz ______ daļas rasējumiem.</t>
  </si>
  <si>
    <t>Būvdarbu nosaukums</t>
  </si>
  <si>
    <r>
      <t>Grunts izstrāde ar kausa ekskavatoru ar kausa tilpumu 0,65m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ar aizvešanu</t>
    </r>
  </si>
  <si>
    <r>
      <t>m</t>
    </r>
    <r>
      <rPr>
        <vertAlign val="superscript"/>
        <sz val="10"/>
        <rFont val="Arial"/>
        <family val="2"/>
      </rPr>
      <t>3</t>
    </r>
  </si>
  <si>
    <t>Šķembu ierīkošana</t>
  </si>
  <si>
    <t>Esošās siltumtrases demontāžas darbi</t>
  </si>
  <si>
    <t>Caurules D100 ar izolāciju demontāža</t>
  </si>
  <si>
    <t>Caurules D50 ar izolāciju demontāža</t>
  </si>
  <si>
    <t>Dz/betona kanāla  600x450 demontāža</t>
  </si>
  <si>
    <t xml:space="preserve">Sastādīja:  ________________________ </t>
  </si>
  <si>
    <t xml:space="preserve">Sertifikāta Nr.: </t>
  </si>
  <si>
    <t xml:space="preserve">Pārbaudīja: ____________________________ </t>
  </si>
  <si>
    <t>BŪVDARBU APJOMU SARAKSTS  NR.2</t>
  </si>
  <si>
    <t>Montēt teleskopisko aku ar čuguna vāku D400 Pipelife vai ekvivalents</t>
  </si>
  <si>
    <t>Montēt PVC cauruli D160</t>
  </si>
  <si>
    <t>Montēt gumijas riņķi D160</t>
  </si>
  <si>
    <t>Montēt skatakas elementu Uponor vai ekvivalents</t>
  </si>
  <si>
    <t>Šķembu  iestrāde</t>
  </si>
  <si>
    <t>Smilts bez māla un akmens piejaukuma iestrāde</t>
  </si>
  <si>
    <t xml:space="preserve">Koka stumbru aizsardzības izbūve no koka dēļiem </t>
  </si>
  <si>
    <t>Sastādīja:  ________________________</t>
  </si>
  <si>
    <t>BŪVDARBU APJOMU SARAKSTS NR.3</t>
  </si>
  <si>
    <t>Pasūtījuma Nr.:</t>
  </si>
  <si>
    <t>Siltumtrases montāža ar rūpnieciski izolētam caurulēm ar signālvadiem d76,1/160</t>
  </si>
  <si>
    <t>Montēt rūpnieciski izolētu līkumu 90grad.1,00x1,00m, D76,1/160</t>
  </si>
  <si>
    <t>Montēt rūpnieciski izolētu līkumu 90grad.1,71x1,70m,D76,1/160</t>
  </si>
  <si>
    <t>Montēt rūpnieciski izolētu līkumu 90grad.0,56x1,40m,D76,1/160</t>
  </si>
  <si>
    <t>Montēt rūpnieciski izolētu līkumu 90grad.0,87x1,00m,D76,1/160</t>
  </si>
  <si>
    <t>Montēt rūpnieciski izolētu līkumu 90grad.1,00x0,87m,D76,1/160</t>
  </si>
  <si>
    <t>Montēt rūpnieciski izolētu līkumu 7grad. 1,55x1,92m,D76,1/160</t>
  </si>
  <si>
    <t>Montēt rūpnieciski izolētu līkumu 7grad. 1,62x1,43m,D76,1/160</t>
  </si>
  <si>
    <t>Montēt rūpnieciski izolētu līkumu 27grad. 1,20x1,35m,D76,1/160</t>
  </si>
  <si>
    <t>Montēt rūpnieciski izolētu līkumu 27grad. 1,29x1,58m,D76,1/160</t>
  </si>
  <si>
    <t>Montēt rūpnieciski izolētu līkumu 37grad. 1,36x1,32m,D76,1/160</t>
  </si>
  <si>
    <t>Montēt rūpnieciski izolētu līkumu 37grad. 1,37x1,35m,D76,1/160</t>
  </si>
  <si>
    <t>Montēt rūpnieciski izolētu vertikālo līkumu 3grad. 1,00x1,00m,D76,1/160</t>
  </si>
  <si>
    <t>Montēt rūpnieciski izolētu līkumu  7grad. 0,79x1,00m,D76,1/160</t>
  </si>
  <si>
    <t>Montēt rūpnieciski izolētu līkumu  7grad. 1,00x1,17m,D76,1/160</t>
  </si>
  <si>
    <t>Savienojuma SX līkums 160 vai ekvivalents</t>
  </si>
  <si>
    <t>metināms līkums 76 priekš SXB vai ekvivalents</t>
  </si>
  <si>
    <t>putu paka Nr.8 vai ekvivalents</t>
  </si>
  <si>
    <t xml:space="preserve">Montēt atzara komplektu priekš iegriešanās zem spiediena  ∅160 - ∅76/160 </t>
  </si>
  <si>
    <t>17</t>
  </si>
  <si>
    <t xml:space="preserve">Montēt HDPE atzaru  ∅160 - ∅76/160 </t>
  </si>
  <si>
    <t>Montēt savienojumu SX  160 vai ekvivalents</t>
  </si>
  <si>
    <t>putu paka Nr.6 vai ekvivalents</t>
  </si>
  <si>
    <t>putu paka Nr.11 vai ekvivalents</t>
  </si>
  <si>
    <t>19</t>
  </si>
  <si>
    <t>Montēt SXT atzara cauruli ∅76 90 gr  vai ekvivalents</t>
  </si>
  <si>
    <t>20</t>
  </si>
  <si>
    <t>Montēt piemetināmo ventilii HOT TAPPING VALVE DN65</t>
  </si>
  <si>
    <t>Montēt rūpnieciski izolēto noslēgarmatūru L=1500mm, h=500mm</t>
  </si>
  <si>
    <t>Montēt ēkas ievadmanžeti</t>
  </si>
  <si>
    <t>Montēt gala uzmavu</t>
  </si>
  <si>
    <t>Montēt putu spilvenus 2000*1000*40 cm</t>
  </si>
  <si>
    <t>Montēt signālvadu savienojumu kārbu</t>
  </si>
  <si>
    <t>Montēt signālvadu savienojumu kabelis NYM 3x1,5</t>
  </si>
  <si>
    <t>Montēt dalīta kabeļu aizsargcauruli EVOCAB SPLIT d110 vai ekvivalents</t>
  </si>
  <si>
    <t>Montēt dalīta kabeļu aizsargcauruli EVOCAB SPLIT d350 vai ekvivalents</t>
  </si>
  <si>
    <t>Montēt ruberoīds</t>
  </si>
  <si>
    <t>m²</t>
  </si>
  <si>
    <t>Montēt signāllentu</t>
  </si>
  <si>
    <t>Tranšejas sienu nostipr. metal.vairogu uzstādīšana</t>
  </si>
  <si>
    <t>Gruntsūdens atsūknešana no tranšejas (trases garums)</t>
  </si>
  <si>
    <t>100% Šuvju defektoskopija</t>
  </si>
  <si>
    <t>BŪVDARBU APJOMU SARAKSTS NR.4</t>
  </si>
  <si>
    <t>Augsnes 10cm kārtas izveide</t>
  </si>
  <si>
    <t>Esošā grunts: Jāblīvē ar vibroplātni 200kg vai vibroveltni līdz izpildās nosacījumi Ev2/Ev1&lt; 2,5 un Ev2 &gt;45 MPa (DIN 18134)</t>
  </si>
  <si>
    <t>Atjaunoti bruģakmens segumi ceļiem:</t>
  </si>
  <si>
    <t>Betona bruģakmens - 6 cm  iekāšana</t>
  </si>
  <si>
    <t>Nesaistītu minerālmateriālu (2/5) izlīdzinošā kārta  - 5 cm</t>
  </si>
  <si>
    <t xml:space="preserve">Blietēt līdz izpildās nosacījumi Ev2/Ev1&lt; 2.5 un Ev2 &gt;150  MPa (DIN 18134)  </t>
  </si>
  <si>
    <t xml:space="preserve">Nesaistītu minerālmateriālu 0/45, pamatu virskārta - 15 cm  </t>
  </si>
  <si>
    <t xml:space="preserve">Nesaistītu minerālmateriālu 0/63, pamatu virskārta - 20 cm </t>
  </si>
  <si>
    <t>Vidēji rupja smilts  - 60 cm klājums</t>
  </si>
  <si>
    <t>Esošā grunts: Jāblīvē  ar vibroplātni 200kg vai vibroveltni līdz izpildās nosacījumi Ev2/Ev1&gt; 2.5 un Ev2 &gt;45 MPa (DIN 18134)</t>
  </si>
  <si>
    <t>Atjaunoti bruģakmens segumi ietvei</t>
  </si>
  <si>
    <t xml:space="preserve">Betona bruģakmens - 6 cm </t>
  </si>
  <si>
    <t xml:space="preserve">Blietēt līdz izpildās nosacījumi Ev2/Ev1&lt; 2.5 un Ev2 &gt;90  MPa (DIN 18134)  </t>
  </si>
  <si>
    <t xml:space="preserve">Nesaistītu minerālmateriālu 0/45, pamatu virskārta - 20 cm  </t>
  </si>
  <si>
    <t>Esošā grunts: Jāblīvē  ar vibroplātni 200kg vai vibroveltni līdz izpildās nosacījumi Ev2/Ev1&gt; 2.5 un Ev2 &gt;45 MPa (DIN 18134).</t>
  </si>
  <si>
    <t>Dabīgā akmens vid. 15cm iestradāšana vidēji rupjā smiltī  - 15cm</t>
  </si>
  <si>
    <t xml:space="preserve">Nesaistītu minerālmateriālu 0/45, pamatu virskārta - 25 cm  </t>
  </si>
  <si>
    <t>Vidēji rupja smilts  - 20 cm klājums</t>
  </si>
  <si>
    <t>Ielu apmaļu nojaukšana un atjaunšana BR 100,30,15</t>
  </si>
  <si>
    <t>Ielu apmaļu nojaukšana un atjaunšana BR 100,20,8</t>
  </si>
  <si>
    <t>Ielu apmaļu nojaukšana un atjaunšana BR 100,22,15</t>
  </si>
  <si>
    <t>Betona c30/37 iestrāde</t>
  </si>
  <si>
    <t>Betona C16/20 iestrāde</t>
  </si>
  <si>
    <t>Kopsavilkuma aprēķins Nr.1</t>
  </si>
  <si>
    <t>Siltumtīklu izbūve ēkai Kuldīgas ielā 13, Ventspilī.</t>
  </si>
  <si>
    <t>(Būvdarbu veids vai konstruktīvā elementa nosaukums)</t>
  </si>
  <si>
    <t>Objekta nosaukums :</t>
  </si>
  <si>
    <t>SILTUMTĪKLU IZBŪVE ĒKAI KULDĪGAS IELĀ 13, VENTSPILĪ.</t>
  </si>
  <si>
    <t>Būves nosaukums:</t>
  </si>
  <si>
    <t>Objekta adrese:</t>
  </si>
  <si>
    <t>KULDĪGAS IELA 13, VENTSPILS.</t>
  </si>
  <si>
    <t>Par kopējo summu,euro</t>
  </si>
  <si>
    <t>Tāme sastādīta</t>
  </si>
  <si>
    <t>gada</t>
  </si>
  <si>
    <t>Nr.</t>
  </si>
  <si>
    <t>Kods,</t>
  </si>
  <si>
    <t>Tāmes</t>
  </si>
  <si>
    <t>p.</t>
  </si>
  <si>
    <t>Būvdarbu veids vai konstruktīvā</t>
  </si>
  <si>
    <t>izmaksas</t>
  </si>
  <si>
    <t xml:space="preserve">darba </t>
  </si>
  <si>
    <t>būvizstrā-</t>
  </si>
  <si>
    <t>mehā-</t>
  </si>
  <si>
    <t>Darb-</t>
  </si>
  <si>
    <t>k.</t>
  </si>
  <si>
    <t>elementa nosaukums</t>
  </si>
  <si>
    <t>euro</t>
  </si>
  <si>
    <t>alga</t>
  </si>
  <si>
    <t>dājumi</t>
  </si>
  <si>
    <t>nismi</t>
  </si>
  <si>
    <t>ietilpība</t>
  </si>
  <si>
    <t>(c/h)</t>
  </si>
  <si>
    <t>1/1</t>
  </si>
  <si>
    <t>1/2</t>
  </si>
  <si>
    <t>1/3</t>
  </si>
  <si>
    <t xml:space="preserve">Siltumtīklu cauruļvadu </t>
  </si>
  <si>
    <t>montāžas darbi</t>
  </si>
  <si>
    <t>1/4</t>
  </si>
  <si>
    <t>Būvniecības darbi</t>
  </si>
  <si>
    <t xml:space="preserve">     Virsizdevumi ...%</t>
  </si>
  <si>
    <t>t.sk.darba aizsardzība</t>
  </si>
  <si>
    <t xml:space="preserve">                Peļņa  ...%</t>
  </si>
  <si>
    <t>Sastādīja</t>
  </si>
  <si>
    <t>(paraksts un tā atšifrējums,datums)</t>
  </si>
  <si>
    <t>Sertifikāta Nr.</t>
  </si>
  <si>
    <t>Lokālā tāme Nr.1/1</t>
  </si>
  <si>
    <t>Demontāžas darbi .</t>
  </si>
  <si>
    <t>(Darba veids vai konstruktīvā elementa nosaukums)</t>
  </si>
  <si>
    <t>gada tirgus cenās, pamatojoties uz</t>
  </si>
  <si>
    <t>daļas rasējumiem</t>
  </si>
  <si>
    <t>Tāmes izmaksas</t>
  </si>
  <si>
    <t>N.</t>
  </si>
  <si>
    <t>Mēra</t>
  </si>
  <si>
    <t>Dau -</t>
  </si>
  <si>
    <t xml:space="preserve">Vienības izmaksas </t>
  </si>
  <si>
    <t xml:space="preserve">Kopā uz visu apjomu 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</si>
  <si>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</si>
  <si>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</si>
  <si>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</si>
  <si>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</si>
  <si>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</si>
  <si>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</si>
  <si>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</si>
  <si>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</si>
  <si>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</si>
  <si>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Būvizstrā-</t>
  </si>
  <si>
    <t>Summa,</t>
  </si>
  <si>
    <t>norma,</t>
  </si>
  <si>
    <t>sam.likm.</t>
  </si>
  <si>
    <t>alga,</t>
  </si>
  <si>
    <t>izstrād.,</t>
  </si>
  <si>
    <t>nismi,</t>
  </si>
  <si>
    <t>ietilpība,</t>
  </si>
  <si>
    <t>dājumi,</t>
  </si>
  <si>
    <t>c/h</t>
  </si>
  <si>
    <t>euro/h</t>
  </si>
  <si>
    <t>Līg.c.</t>
  </si>
  <si>
    <t>Nojaukt ielu betona bruģakmens segumu, bruģi nokraujot nokrautnēs</t>
  </si>
  <si>
    <t>Nojaukt betona bruģakmens segumu salaidumvietās, to nokraujot nokrautnēs</t>
  </si>
  <si>
    <t>Nojaukt ietvju betona bruģakmens segumu , bruģi nokraujot nokrautnēs</t>
  </si>
  <si>
    <t>Grants seguma un pamatojuma  nojaukšana</t>
  </si>
  <si>
    <t>Nojaukt ielu betona apmales, nokraujot tās nokrautnēs</t>
  </si>
  <si>
    <t>Grants seguma un betona bruģakmens daļēja pamatojuma savākšana un iekraušana automašīnā</t>
  </si>
  <si>
    <t>Būvgružu un šķembu transportēšana uz atbērtni 15km attālumā</t>
  </si>
  <si>
    <t>km</t>
  </si>
  <si>
    <t>Demontēt izolētos siltumtīklu cauruļvadus kanālā DN100</t>
  </si>
  <si>
    <t>Demontēt siltumtīklu dz-betona kanālu ar pamatu KL 90-45</t>
  </si>
  <si>
    <t>Demontēt esošo siltuma kameru (3,6*1,7;H=1,5m) ar tajā esošajiem cauruļvadiem ar izolāciju , armatūru un iekārtām</t>
  </si>
  <si>
    <t>k-ts</t>
  </si>
  <si>
    <t>Savākt un iekraut automašīnā celtniecības atkritumus (caurules, siltumizolāciju , fasondaļas u.c.)</t>
  </si>
  <si>
    <t>Celtniecības atkritumu transports uz utilizāciju 15km attālumā</t>
  </si>
  <si>
    <t xml:space="preserve">Celtniecības atkritumu utilizācija </t>
  </si>
  <si>
    <t>KOPĀ TIEŠĀS IZMAKSAS (t.sk.darba devēja soc.nodoklis 24,09%):</t>
  </si>
  <si>
    <t>Lokālā tāme Nr.1/2</t>
  </si>
  <si>
    <t>Zemes darbi.</t>
  </si>
  <si>
    <t xml:space="preserve">Sastādīta    </t>
  </si>
  <si>
    <t>Grunts izstrāde ar ekskavatoru ar kausa</t>
  </si>
  <si>
    <t>tilp.0,65m3,iekraujot automašīnās ar</t>
  </si>
  <si>
    <t xml:space="preserve">aizvešanu </t>
  </si>
  <si>
    <t>Grunts izstrāde bez meh. pielietošanas</t>
  </si>
  <si>
    <t>Pamatnes ierīkošana zem cauruļvadiem</t>
  </si>
  <si>
    <t>no smilts bez māla un akmeņu piejaukuma</t>
  </si>
  <si>
    <t>b=0,10m</t>
  </si>
  <si>
    <t>Smilts, K=1.1</t>
  </si>
  <si>
    <t xml:space="preserve">Tranšeju aizbēršana ar smilti bez māla  un </t>
  </si>
  <si>
    <t>akmeņu piejaukuma ar ekskavatoru,ar seko-</t>
  </si>
  <si>
    <t xml:space="preserve">jošu blietēšanu pa kārtām b=0,10m un </t>
  </si>
  <si>
    <t>planēšanu ar roku darbu</t>
  </si>
  <si>
    <t>Tranšeju aizbēršana ar grunti ar buldozeru,</t>
  </si>
  <si>
    <t>blietējot ar elektroblieti</t>
  </si>
  <si>
    <t>Blietēt grunti ar elektroblieti</t>
  </si>
  <si>
    <t>h</t>
  </si>
  <si>
    <t xml:space="preserve">Iebūvēt un nojaukt tranšeju atbalsta sienas </t>
  </si>
  <si>
    <t xml:space="preserve">H=1000mm, L=3500mm, (pielietošanas </t>
  </si>
  <si>
    <t xml:space="preserve">nepieciešamību izvērtēt uz vietas būvniecības </t>
  </si>
  <si>
    <t>laikā)</t>
  </si>
  <si>
    <t>Lokālā tāme Nr.1/3</t>
  </si>
  <si>
    <t>Siltumtīklu cauruļvadu montāžas darbi</t>
  </si>
  <si>
    <t xml:space="preserve">Sastādīta       </t>
  </si>
  <si>
    <t>Montēt rūpnieciski izolētas caurules ar signālvadiem Dn48/125mm vai ekvivalents</t>
  </si>
  <si>
    <r>
      <t>Montēt izolētus līkumus SXB, 90</t>
    </r>
    <r>
      <rPr>
        <sz val="10"/>
        <rFont val="Arial"/>
        <family val="2"/>
      </rPr>
      <t xml:space="preserve">°, </t>
    </r>
    <r>
      <rPr>
        <sz val="10"/>
        <rFont val="Times New Roman"/>
        <family val="1"/>
      </rPr>
      <t>horizontālos Dn48/125mm vai ekvivalents</t>
    </r>
  </si>
  <si>
    <t>Savienojums SX līkuma 125 vai ekvivalents</t>
  </si>
  <si>
    <t>Metināms līkums 48 priekš SXB  vai ekvivalents</t>
  </si>
  <si>
    <t>Putu pakas Nr.6 vai ekvivalents</t>
  </si>
  <si>
    <r>
      <t>Montēt izolētus līkumus SXB, 80</t>
    </r>
    <r>
      <rPr>
        <sz val="10"/>
        <rFont val="Arial"/>
        <family val="2"/>
      </rPr>
      <t xml:space="preserve">°, </t>
    </r>
    <r>
      <rPr>
        <sz val="10"/>
        <rFont val="Times New Roman"/>
        <family val="1"/>
      </rPr>
      <t>horizontālos Dn48/125mm vai ekvivalents</t>
    </r>
  </si>
  <si>
    <t>Montēt izolētu atzaru SXT, paralēlo Dn76/140mm/Dn48/125mm vai ekvivalents</t>
  </si>
  <si>
    <t>SXT atzara mufe 140-125 vai ekvivalents</t>
  </si>
  <si>
    <t>SXT atzara līkums 140-125 vai ekvivalents</t>
  </si>
  <si>
    <r>
      <t>SXT atzara caurule Dn48  90</t>
    </r>
    <r>
      <rPr>
        <sz val="10"/>
        <rFont val="Arial"/>
        <family val="2"/>
      </rPr>
      <t xml:space="preserve">° </t>
    </r>
    <r>
      <rPr>
        <sz val="10"/>
        <rFont val="Times New Roman"/>
        <family val="1"/>
      </rPr>
      <t>2.sērija vai ekvivalents</t>
    </r>
  </si>
  <si>
    <t>Pastiprinošā plāksne 76-48 vai ekvivalents</t>
  </si>
  <si>
    <t>Putu paka Nr.8 vai ekvivalents</t>
  </si>
  <si>
    <t>Montēt izolētu atzaru SXT, perpendikulāro Dn76/140mm/Dn48/125mm vai ekvivalents</t>
  </si>
  <si>
    <r>
      <t>SXT atzara caurule Dn48  45</t>
    </r>
    <r>
      <rPr>
        <sz val="10"/>
        <rFont val="Arial"/>
        <family val="2"/>
      </rPr>
      <t xml:space="preserve">° </t>
    </r>
    <r>
      <rPr>
        <sz val="10"/>
        <rFont val="Times New Roman"/>
        <family val="1"/>
      </rPr>
      <t>2.sērija vai ekvivalents</t>
    </r>
  </si>
  <si>
    <t>Montēt savienojuma termonosēdošo uzmavu SX ar manžeti rūpnieciski izolētām caurulēm Dn48/125mm vai ekvivalents</t>
  </si>
  <si>
    <t>Putu pakas Nr.4 vai ekvivalents</t>
  </si>
  <si>
    <t>Montēt savienojuma termonosēdošo uzmavu SX ar manžeti rūpnieciski izolētām caurulēm Dn76/140mm vai ekvivalents</t>
  </si>
  <si>
    <t>Putu pakas Nr.5 vai ekvivalents</t>
  </si>
  <si>
    <t xml:space="preserve"> Montēt sienas blīvi Dn48/125mm</t>
  </si>
  <si>
    <t xml:space="preserve"> Montēt gala cepuri Dn48/125mm</t>
  </si>
  <si>
    <t xml:space="preserve">Montēt signālvadu savienojuma kārbu </t>
  </si>
  <si>
    <t xml:space="preserve">Montēt kabeļa izvadus gala cepurē </t>
  </si>
  <si>
    <t>Signāllenta 0,05*500m</t>
  </si>
  <si>
    <t>Izbūvēt putu spilvenus 2000*1000*40cm</t>
  </si>
  <si>
    <t>Vadu skavas (100gab)</t>
  </si>
  <si>
    <t>Vada turētājs (50gab)</t>
  </si>
  <si>
    <t>Līplenta</t>
  </si>
  <si>
    <t>Lodalva</t>
  </si>
  <si>
    <t>Papildvads 25m</t>
  </si>
  <si>
    <t>Pievienoties esošajiem bezkanāla siltumtīkliem Dn76/140mm</t>
  </si>
  <si>
    <t>Cauruļvadu savienojumu blīvuma pārbaude ar nesagraujošo metodi</t>
  </si>
  <si>
    <t>Cauruļvadu hidrauliskā pārbaude ar 1.5darba spiedienu</t>
  </si>
  <si>
    <t>Cauruļvadu marķēšana un tīkla montāža tranšejā</t>
  </si>
  <si>
    <t>Montēt rūpnieciski izolētu lodveida krānus Dn48/125mm ar PLUS izolāciju</t>
  </si>
  <si>
    <t>Montēt lodveida krānus NAVAL iemetinātus DN40, PN40</t>
  </si>
  <si>
    <t>Montāžas palīgmateriāli</t>
  </si>
  <si>
    <t>Lokālā tāme Nr.1/4</t>
  </si>
  <si>
    <t xml:space="preserve">Sastādīta   </t>
  </si>
  <si>
    <t>Iebūvēt Uponor gludsienu teleskopiskās PEH skatakas elementus 400/315 ar slēgtu vāku 40T; H=350mm vai ekvivalents</t>
  </si>
  <si>
    <t>Izurbt ēkas pamatos (laukakmeņu mūris b=1,3m) caurumu ievadam rūpnieciski izolētai caurulei d125mm un pēc izbūves aizdarīt ar javu</t>
  </si>
  <si>
    <t>Ielu brauktuvju betona bruģakmens seguma atjaunošana.</t>
  </si>
  <si>
    <r>
      <t>Iebūvēt salizturīgu, drenējošās smilts ar koef.&gt;1m/dienn</t>
    </r>
    <r>
      <rPr>
        <sz val="10"/>
        <rFont val="Arial"/>
        <family val="2"/>
      </rPr>
      <t xml:space="preserve">. </t>
    </r>
    <r>
      <rPr>
        <sz val="10"/>
        <rFont val="Times New Roman Baltic"/>
        <family val="1"/>
      </rPr>
      <t>kārtu b=300mm, k=1.1</t>
    </r>
  </si>
  <si>
    <t>Iebūvēt nesaistītu minerālmateriālu maisījuma 0/56 pamatni; N-IV klase, b=150mm, k=1,2</t>
  </si>
  <si>
    <t>Iebūvēt nesaistītu minerālmateriālu maisījuma 0/45 pamatni; N-III klase, b=150mm, k=1,2</t>
  </si>
  <si>
    <t>Iebūvēt granīta sīšķembu izlīdzinošo kārtu, b=30-50mm, k=1,2</t>
  </si>
  <si>
    <t>Līg. c.</t>
  </si>
  <si>
    <t>Atjaunot esošā betona bruģakmens  b=80mm segumu (10-20% jauns)</t>
  </si>
  <si>
    <t>Ielu brauktuvju betona bruģakmens segumu salaiduma zona.</t>
  </si>
  <si>
    <t>Ietvju betona bruģakmens seguma atjaunošana.</t>
  </si>
  <si>
    <r>
      <t>Iebūvēt salizturīgu, drenējošās smilts ar koef.&gt;1m/dienn</t>
    </r>
    <r>
      <rPr>
        <sz val="10"/>
        <rFont val="Arial"/>
        <family val="2"/>
      </rPr>
      <t xml:space="preserve">. </t>
    </r>
    <r>
      <rPr>
        <sz val="10"/>
        <rFont val="Times New Roman Baltic"/>
        <family val="1"/>
      </rPr>
      <t>kārtu b=200mm, k=1.1</t>
    </r>
  </si>
  <si>
    <t>Atjaunot esošā betona bruģakmens  b=60mm segumu (10-20% jauns)</t>
  </si>
  <si>
    <t>Pagalmu grants segumu atjaunošana.</t>
  </si>
  <si>
    <r>
      <t>Iebūvēt salizturīgu, drenējošās smilts ar koef.&gt;1m/dienn</t>
    </r>
    <r>
      <rPr>
        <sz val="10"/>
        <rFont val="Arial"/>
        <family val="2"/>
      </rPr>
      <t xml:space="preserve">. </t>
    </r>
    <r>
      <rPr>
        <sz val="10"/>
        <rFont val="Times New Roman Baltic"/>
        <family val="1"/>
      </rPr>
      <t>kārtu b=250mm, k=1.1</t>
    </r>
  </si>
  <si>
    <t>Iebūvēt nesaistītu minerālmateriālu maisījuma 0/45 pamatni; N-III klase, b=100mm, k=1,2</t>
  </si>
  <si>
    <t>Iebūvēt nesaistītu minerālmateriālu maisījuma 0/32 pamatni; N-III klase, b=100mm, k=1,2</t>
  </si>
  <si>
    <t>Ielu apmales</t>
  </si>
  <si>
    <t>Iebūvēt esošās ielu betona apmales 100.30.15 uz betona C16/20 pamata</t>
  </si>
  <si>
    <t>Zālāja atjaunošana pēc siltumtrases izbūves.</t>
  </si>
  <si>
    <r>
      <t>Iebūvēt salizturīgu, drenējošās smilts ar koef.&gt;1m/dienn</t>
    </r>
    <r>
      <rPr>
        <sz val="10"/>
        <rFont val="Arial"/>
        <family val="2"/>
      </rPr>
      <t xml:space="preserve">. </t>
    </r>
    <r>
      <rPr>
        <sz val="10"/>
        <rFont val="Times New Roman Baltic"/>
        <family val="1"/>
      </rPr>
      <t>kārtu b=280mm, k=1.1</t>
    </r>
  </si>
  <si>
    <t>Zālāja ierīkošana, uzberot melnzemi b=0,15m, sagatavojot augsni un iesējot zāli ( zālāja sēkla 35g/m2)</t>
  </si>
  <si>
    <t>Kopsavilkuma aprēķini pa darbu vai konstruktīvo elementu veidiem</t>
  </si>
  <si>
    <t>SILTUMTRASE ĒKAI STRAZDU  IELĀ 5, VENTSPILĪ.</t>
  </si>
  <si>
    <t>Objekta adrese</t>
  </si>
  <si>
    <t xml:space="preserve"> STRAZDU  IELĀ 5, VENTSPILĪ.</t>
  </si>
  <si>
    <t>Par kopējo summu, EUR</t>
  </si>
  <si>
    <t>Tāmes Nr.</t>
  </si>
  <si>
    <t>Lokālās tāmes nosaukums</t>
  </si>
  <si>
    <t>tai skaitā</t>
  </si>
  <si>
    <t>darbietilp., c/h.</t>
  </si>
  <si>
    <t>darba alga, EUR</t>
  </si>
  <si>
    <t>materiāli, EUR</t>
  </si>
  <si>
    <t>mehan., EUR</t>
  </si>
  <si>
    <t>Tāme Nr. 1</t>
  </si>
  <si>
    <t>Siltumtrases izbuve</t>
  </si>
  <si>
    <t>Kopā:</t>
  </si>
  <si>
    <t>Virsizdevumi (...%)</t>
  </si>
  <si>
    <t>t.sk. darba aizsardzība</t>
  </si>
  <si>
    <t>Peļņa (...%)</t>
  </si>
  <si>
    <t xml:space="preserve">Sastādīja:                              </t>
  </si>
  <si>
    <t>(paraksts)</t>
  </si>
  <si>
    <t>1. Lokālā tāme Nr.1</t>
  </si>
  <si>
    <t>Būves nosaukums</t>
  </si>
  <si>
    <r>
      <t xml:space="preserve">Sastādīta </t>
    </r>
    <r>
      <rPr>
        <i/>
        <u val="single"/>
        <sz val="9"/>
        <rFont val="Book Antiqua"/>
        <family val="1"/>
      </rPr>
      <t>__________.</t>
    </r>
    <r>
      <rPr>
        <sz val="9"/>
        <rFont val="Book Antiqua"/>
        <family val="1"/>
      </rPr>
      <t xml:space="preserve"> gada tirgus cenās, pamatojoties uz </t>
    </r>
    <r>
      <rPr>
        <i/>
        <u val="single"/>
        <sz val="9"/>
        <rFont val="Book Antiqua"/>
        <family val="1"/>
      </rPr>
      <t xml:space="preserve">______ </t>
    </r>
    <r>
      <rPr>
        <sz val="9"/>
        <rFont val="Book Antiqua"/>
        <family val="1"/>
      </rPr>
      <t>daļas rasējumiem.</t>
    </r>
  </si>
  <si>
    <t>EUR</t>
  </si>
  <si>
    <t xml:space="preserve">Nr. p/k </t>
  </si>
  <si>
    <t>Darbu nosaukums</t>
  </si>
  <si>
    <t>Mērvenība</t>
  </si>
  <si>
    <t xml:space="preserve">           Vienības izmaksas</t>
  </si>
  <si>
    <t>laika norma
(c/h)</t>
  </si>
  <si>
    <t>Darba samaksas likme (EUR/h)</t>
  </si>
  <si>
    <t>darba alga
(EUR)</t>
  </si>
  <si>
    <t>Materiāli
(EUR)</t>
  </si>
  <si>
    <t>Mehānismi
(EUR)</t>
  </si>
  <si>
    <t>Kopā (EUR)</t>
  </si>
  <si>
    <t>darbietilpība
(c/h)</t>
  </si>
  <si>
    <t>Summa (EUR)</t>
  </si>
  <si>
    <t xml:space="preserve">Grunts darbi projektēto SAT tīklu darbu zonā </t>
  </si>
  <si>
    <t>Tranšejas rakšana, un nederīgās grunts izņemšana  projektēto cauruļvadu montāžai. Izraktās grunts transportēšana uz atbērtni - Saules ielā 143, Ventspils</t>
  </si>
  <si>
    <r>
      <t>m</t>
    </r>
    <r>
      <rPr>
        <i/>
        <vertAlign val="superscript"/>
        <sz val="9"/>
        <color indexed="8"/>
        <rFont val="Book Antiqua"/>
        <family val="1"/>
      </rPr>
      <t>3</t>
    </r>
  </si>
  <si>
    <t>Grunts izstrāde bez mehānismu pielietošanu</t>
  </si>
  <si>
    <r>
      <t>m</t>
    </r>
    <r>
      <rPr>
        <vertAlign val="superscript"/>
        <sz val="9"/>
        <rFont val="Book Antiqua"/>
        <family val="1"/>
      </rPr>
      <t>3</t>
    </r>
  </si>
  <si>
    <t>Smilts pamatnes ierīkošana zem  cauruļvadiem</t>
  </si>
  <si>
    <t xml:space="preserve">Tranšeju aizbēršana ar smilti bez māla  un  akmeņu piejaukuma ar ekskavatoru,ar sekojošu blietēšanu pa kārtām </t>
  </si>
  <si>
    <r>
      <t xml:space="preserve"> </t>
    </r>
    <r>
      <rPr>
        <b/>
        <sz val="9"/>
        <color indexed="8"/>
        <rFont val="Book Antiqua"/>
        <family val="1"/>
      </rPr>
      <t xml:space="preserve">Montāžas darbi </t>
    </r>
  </si>
  <si>
    <t xml:space="preserve">Siltumtrases montāža ar rūpnieciski izolētām caurulēm  tranšejā  </t>
  </si>
  <si>
    <t xml:space="preserve">  Rūpnieciski izolētas 2.sērijas tērtauda caurules Ø42/125 ar signalizāciju</t>
  </si>
  <si>
    <t>Izolēti 90°leņķi ar signalizāciju Ø 42/125, 1 x 1m</t>
  </si>
  <si>
    <t>kpl</t>
  </si>
  <si>
    <t>Gala noslēgtermo kapes Ø 42/125</t>
  </si>
  <si>
    <t>Atzara īscaurule ar ventīli Ø42</t>
  </si>
  <si>
    <t>Ziemas putu paciņa Nr. 8</t>
  </si>
  <si>
    <t>14</t>
  </si>
  <si>
    <t>Izolēti ievadlīkumi Ø 42/125; L=1x1,5</t>
  </si>
  <si>
    <t>15</t>
  </si>
  <si>
    <t>Cauruļu izolācijas savienojumu uzmava Ø 125</t>
  </si>
  <si>
    <t>16</t>
  </si>
  <si>
    <t>Gala uzmava Ø 42/125</t>
  </si>
  <si>
    <t>Gala kārbas ( signalizācijai)</t>
  </si>
  <si>
    <t>18</t>
  </si>
  <si>
    <t>Brīdinājuma lente</t>
  </si>
  <si>
    <t xml:space="preserve">Signalizācijas slēguma materiāli </t>
  </si>
  <si>
    <t>21</t>
  </si>
  <si>
    <t>Elastīgi ievadi iebetonēšanai Ø125</t>
  </si>
  <si>
    <t>22</t>
  </si>
  <si>
    <t>Izolēti noslēgventīļi Ø 42/125, bez atgaisotājiem</t>
  </si>
  <si>
    <t>23</t>
  </si>
  <si>
    <t>Naval noslēgventīļi, metināmie Ø 42</t>
  </si>
  <si>
    <t>24</t>
  </si>
  <si>
    <t xml:space="preserve">Teleskopiskā aka ar vāku,  noslēgventīļiem </t>
  </si>
  <si>
    <t>25</t>
  </si>
  <si>
    <t>Cauruļu hermetizācija sienā</t>
  </si>
  <si>
    <t>26</t>
  </si>
  <si>
    <t>Pievienojums esošām caurulēm zem spiediena</t>
  </si>
  <si>
    <t>piev</t>
  </si>
  <si>
    <t>27</t>
  </si>
  <si>
    <t>Metināto šuvju radiografiiskā pārbaude,  100%</t>
  </si>
  <si>
    <t>28</t>
  </si>
  <si>
    <t>Siltumtrases hidrauliskā pārbaude</t>
  </si>
  <si>
    <t>t.m.</t>
  </si>
  <si>
    <t>Atjaunošana darbi</t>
  </si>
  <si>
    <t>29</t>
  </si>
  <si>
    <t>Esošās caurules demontāža Ø 32</t>
  </si>
  <si>
    <t>30</t>
  </si>
  <si>
    <t>Betona  bruģa ietves demontāža , atjaunošana  ar 10 % nomaiņu</t>
  </si>
  <si>
    <t>31</t>
  </si>
  <si>
    <t>Betona  bruģa brauktuves  demontāža , atjaunošana  ar 10 % nomaiņu</t>
  </si>
  <si>
    <t>32</t>
  </si>
  <si>
    <t>Betona apmale ēkām,demontāža, atjaunošana</t>
  </si>
  <si>
    <t>33</t>
  </si>
  <si>
    <t>Bortiņu BR100.30.15 demontāža un  montāža</t>
  </si>
  <si>
    <t>34</t>
  </si>
  <si>
    <t>Bortiņu BR100.20.8 demontāža un  montāža</t>
  </si>
  <si>
    <t>35</t>
  </si>
  <si>
    <t>Caurumu urbšana  un aizdare, sienā</t>
  </si>
  <si>
    <t>36</t>
  </si>
  <si>
    <t>Esošo kabeļu nostiprināšana</t>
  </si>
  <si>
    <t>37</t>
  </si>
  <si>
    <t>Dekoratīvo koku izrakšana un stādīšana atpakaļ.</t>
  </si>
  <si>
    <t>38</t>
  </si>
  <si>
    <t>Siltumtrases ievada virszemes daļas apšūšana ar skārdu  izm. 0,5x0,3x0,5</t>
  </si>
  <si>
    <t>39</t>
  </si>
  <si>
    <t>Melnzemes kārtas atjaunošana zāles iesēšana</t>
  </si>
  <si>
    <t xml:space="preserve"> Būvlaukuma organizācija</t>
  </si>
  <si>
    <t>40</t>
  </si>
  <si>
    <t>Ceļa zime uzstādīšana</t>
  </si>
  <si>
    <t>41</t>
  </si>
  <si>
    <t xml:space="preserve">  Brīdinājuma zīme Nr. 118</t>
  </si>
  <si>
    <t>42</t>
  </si>
  <si>
    <t>Aizlieguma zīmes Nr.302</t>
  </si>
  <si>
    <t>43</t>
  </si>
  <si>
    <t>Virziena rādītāju un informācijas zīmes: Nr.730</t>
  </si>
  <si>
    <t>44</t>
  </si>
  <si>
    <t>Virziena rādītāju un informācijas zīmes: Nr.733</t>
  </si>
  <si>
    <t>45</t>
  </si>
  <si>
    <t>Ceļa apzīmējums  ( barjera) Nr. 912</t>
  </si>
  <si>
    <t>Materiālu  transporta izdevumi ... %</t>
  </si>
  <si>
    <t>Siltumtrase ēkai Strazdu ielā 5, Ventspilī</t>
  </si>
  <si>
    <t>Siltumtīklu izbūve ēkai Kuldīgas ielā 13, Ventspilī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</si>
</sst>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0;[Red]0.00"/>
    <numFmt numFmtId="187" formatCode="[$-426]dddd\,\ yyyy&quot;. gada &quot;d\.\ mmmm;@"/>
    <numFmt numFmtId="188" formatCode="0&quot;cilv&quot;"/>
    <numFmt numFmtId="189" formatCode="0.0%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&quot;Ls&quot;;[Red]\-#,##0.00&quot;Ls&quot;"/>
    <numFmt numFmtId="197" formatCode="_-* #,##0.00\ _L_s_-;\-* #,##0.00\ _L_s_-;_-* &quot;-&quot;??\ _L_s_-;_-@_-"/>
    <numFmt numFmtId="198" formatCode="_(* #,##0.0_);_(* \(#,##0.0\);_(* &quot;-&quot;??_);_(@_)"/>
    <numFmt numFmtId="199" formatCode="[$-426]dddd\,\ yyyy&quot;. gada &quot;d\.\ mmmm"/>
    <numFmt numFmtId="200" formatCode="0.000000"/>
    <numFmt numFmtId="201" formatCode="0.000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0"/>
      <name val="BaltOptima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sz val="10"/>
      <name val="Book Antiqua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Book Antiqua"/>
      <family val="1"/>
    </font>
    <font>
      <sz val="9"/>
      <name val="Book Antiqua"/>
      <family val="1"/>
    </font>
    <font>
      <i/>
      <u val="single"/>
      <sz val="9"/>
      <name val="Book Antiqua"/>
      <family val="1"/>
    </font>
    <font>
      <b/>
      <sz val="9"/>
      <name val="Book Antiqua"/>
      <family val="1"/>
    </font>
    <font>
      <sz val="10"/>
      <name val="Arial Narrow"/>
      <family val="2"/>
    </font>
    <font>
      <i/>
      <sz val="9"/>
      <name val="Arial Narrow"/>
      <family val="2"/>
    </font>
    <font>
      <sz val="9"/>
      <color indexed="8"/>
      <name val="Book Antiqua"/>
      <family val="1"/>
    </font>
    <font>
      <i/>
      <vertAlign val="superscript"/>
      <sz val="9"/>
      <color indexed="8"/>
      <name val="Book Antiqua"/>
      <family val="1"/>
    </font>
    <font>
      <vertAlign val="superscript"/>
      <sz val="9"/>
      <name val="Book Antiqua"/>
      <family val="1"/>
    </font>
    <font>
      <b/>
      <sz val="9"/>
      <color indexed="8"/>
      <name val="Book Antiqua"/>
      <family val="1"/>
    </font>
    <font>
      <b/>
      <i/>
      <sz val="9"/>
      <name val="Book Antiqua"/>
      <family val="1"/>
    </font>
    <font>
      <sz val="9"/>
      <color indexed="10"/>
      <name val="Book Antiqua"/>
      <family val="1"/>
    </font>
    <font>
      <b/>
      <u val="single"/>
      <sz val="9"/>
      <color indexed="10"/>
      <name val="Book Antiqua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0" fillId="0" borderId="0">
      <alignment/>
      <protection/>
    </xf>
  </cellStyleXfs>
  <cellXfs count="96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179" fontId="0" fillId="32" borderId="0" xfId="0" applyNumberFormat="1" applyFont="1" applyFill="1" applyAlignment="1">
      <alignment/>
    </xf>
    <xf numFmtId="14" fontId="0" fillId="32" borderId="0" xfId="0" applyNumberFormat="1" applyFont="1" applyFill="1" applyAlignment="1">
      <alignment horizontal="right"/>
    </xf>
    <xf numFmtId="0" fontId="10" fillId="32" borderId="0" xfId="0" applyFont="1" applyFill="1" applyAlignment="1">
      <alignment/>
    </xf>
    <xf numFmtId="179" fontId="9" fillId="32" borderId="0" xfId="42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 vertical="center" wrapText="1" readingOrder="1"/>
    </xf>
    <xf numFmtId="0" fontId="7" fillId="32" borderId="14" xfId="0" applyFont="1" applyFill="1" applyBorder="1" applyAlignment="1">
      <alignment horizontal="center" textRotation="90" readingOrder="1"/>
    </xf>
    <xf numFmtId="0" fontId="7" fillId="32" borderId="14" xfId="0" applyFont="1" applyFill="1" applyBorder="1" applyAlignment="1">
      <alignment horizontal="center" vertical="center" readingOrder="1"/>
    </xf>
    <xf numFmtId="0" fontId="7" fillId="32" borderId="14" xfId="0" applyFont="1" applyFill="1" applyBorder="1" applyAlignment="1">
      <alignment horizontal="center" textRotation="90"/>
    </xf>
    <xf numFmtId="0" fontId="7" fillId="32" borderId="15" xfId="0" applyFont="1" applyFill="1" applyBorder="1" applyAlignment="1">
      <alignment horizontal="center" textRotation="90"/>
    </xf>
    <xf numFmtId="0" fontId="7" fillId="32" borderId="16" xfId="0" applyFont="1" applyFill="1" applyBorder="1" applyAlignment="1">
      <alignment horizontal="center" textRotation="90" wrapText="1"/>
    </xf>
    <xf numFmtId="0" fontId="7" fillId="32" borderId="17" xfId="0" applyFont="1" applyFill="1" applyBorder="1" applyAlignment="1">
      <alignment horizontal="center" textRotation="90" wrapText="1"/>
    </xf>
    <xf numFmtId="0" fontId="7" fillId="32" borderId="18" xfId="0" applyFont="1" applyFill="1" applyBorder="1" applyAlignment="1">
      <alignment horizontal="center" textRotation="90" wrapText="1"/>
    </xf>
    <xf numFmtId="1" fontId="7" fillId="32" borderId="10" xfId="0" applyNumberFormat="1" applyFont="1" applyFill="1" applyBorder="1" applyAlignment="1">
      <alignment horizontal="center"/>
    </xf>
    <xf numFmtId="1" fontId="7" fillId="32" borderId="19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top" wrapText="1"/>
    </xf>
    <xf numFmtId="179" fontId="0" fillId="32" borderId="21" xfId="42" applyFont="1" applyFill="1" applyBorder="1" applyAlignment="1">
      <alignment horizontal="center" vertical="top" wrapText="1"/>
    </xf>
    <xf numFmtId="179" fontId="0" fillId="32" borderId="20" xfId="42" applyFont="1" applyFill="1" applyBorder="1" applyAlignment="1">
      <alignment horizontal="center" vertical="top" wrapText="1"/>
    </xf>
    <xf numFmtId="179" fontId="0" fillId="32" borderId="22" xfId="42" applyFont="1" applyFill="1" applyBorder="1" applyAlignment="1">
      <alignment horizontal="center" vertical="top" wrapText="1"/>
    </xf>
    <xf numFmtId="0" fontId="12" fillId="32" borderId="0" xfId="0" applyFont="1" applyFill="1" applyAlignment="1">
      <alignment vertical="top" wrapText="1"/>
    </xf>
    <xf numFmtId="179" fontId="0" fillId="32" borderId="23" xfId="42" applyFont="1" applyFill="1" applyBorder="1" applyAlignment="1">
      <alignment horizontal="center" vertical="top" wrapText="1"/>
    </xf>
    <xf numFmtId="2" fontId="0" fillId="32" borderId="20" xfId="0" applyNumberFormat="1" applyFont="1" applyFill="1" applyBorder="1" applyAlignment="1">
      <alignment vertical="top" wrapText="1"/>
    </xf>
    <xf numFmtId="0" fontId="0" fillId="32" borderId="18" xfId="0" applyFont="1" applyFill="1" applyBorder="1" applyAlignment="1">
      <alignment horizontal="center" vertical="top" wrapText="1"/>
    </xf>
    <xf numFmtId="179" fontId="0" fillId="32" borderId="16" xfId="42" applyFont="1" applyFill="1" applyBorder="1" applyAlignment="1">
      <alignment horizontal="center" vertical="top" wrapText="1"/>
    </xf>
    <xf numFmtId="179" fontId="0" fillId="32" borderId="17" xfId="42" applyFont="1" applyFill="1" applyBorder="1" applyAlignment="1">
      <alignment horizontal="center" vertical="top" wrapText="1"/>
    </xf>
    <xf numFmtId="179" fontId="0" fillId="32" borderId="18" xfId="42" applyFont="1" applyFill="1" applyBorder="1" applyAlignment="1">
      <alignment horizontal="center" vertical="top" wrapText="1"/>
    </xf>
    <xf numFmtId="14" fontId="0" fillId="32" borderId="0" xfId="0" applyNumberFormat="1" applyFont="1" applyFill="1" applyAlignment="1">
      <alignment horizontal="left"/>
    </xf>
    <xf numFmtId="0" fontId="0" fillId="32" borderId="0" xfId="61" applyFont="1" applyFill="1">
      <alignment/>
      <protection/>
    </xf>
    <xf numFmtId="0" fontId="0" fillId="32" borderId="0" xfId="61" applyFont="1" applyFill="1" applyAlignment="1">
      <alignment horizontal="right"/>
      <protection/>
    </xf>
    <xf numFmtId="0" fontId="7" fillId="32" borderId="0" xfId="0" applyFont="1" applyFill="1" applyAlignment="1">
      <alignment/>
    </xf>
    <xf numFmtId="2" fontId="0" fillId="0" borderId="20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 horizontal="right"/>
    </xf>
    <xf numFmtId="4" fontId="11" fillId="32" borderId="14" xfId="0" applyNumberFormat="1" applyFont="1" applyFill="1" applyBorder="1" applyAlignment="1">
      <alignment horizontal="center"/>
    </xf>
    <xf numFmtId="179" fontId="7" fillId="32" borderId="14" xfId="0" applyNumberFormat="1" applyFont="1" applyFill="1" applyBorder="1" applyAlignment="1">
      <alignment/>
    </xf>
    <xf numFmtId="179" fontId="7" fillId="32" borderId="15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5" xfId="0" applyFont="1" applyFill="1" applyBorder="1" applyAlignment="1">
      <alignment horizontal="right"/>
    </xf>
    <xf numFmtId="10" fontId="0" fillId="32" borderId="25" xfId="0" applyNumberFormat="1" applyFont="1" applyFill="1" applyBorder="1" applyAlignment="1">
      <alignment horizontal="center"/>
    </xf>
    <xf numFmtId="4" fontId="9" fillId="32" borderId="25" xfId="0" applyNumberFormat="1" applyFont="1" applyFill="1" applyBorder="1" applyAlignment="1">
      <alignment horizontal="center"/>
    </xf>
    <xf numFmtId="171" fontId="0" fillId="32" borderId="25" xfId="0" applyNumberFormat="1" applyFont="1" applyFill="1" applyBorder="1" applyAlignment="1">
      <alignment horizontal="center" vertical="center"/>
    </xf>
    <xf numFmtId="171" fontId="0" fillId="32" borderId="26" xfId="0" applyNumberFormat="1" applyFont="1" applyFill="1" applyBorder="1" applyAlignment="1">
      <alignment/>
    </xf>
    <xf numFmtId="0" fontId="7" fillId="32" borderId="27" xfId="0" applyFont="1" applyFill="1" applyBorder="1" applyAlignment="1">
      <alignment horizontal="center" textRotation="90" wrapText="1"/>
    </xf>
    <xf numFmtId="4" fontId="9" fillId="32" borderId="26" xfId="0" applyNumberFormat="1" applyFont="1" applyFill="1" applyBorder="1" applyAlignment="1">
      <alignment horizontal="center"/>
    </xf>
    <xf numFmtId="4" fontId="11" fillId="32" borderId="15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179" fontId="7" fillId="32" borderId="29" xfId="0" applyNumberFormat="1" applyFont="1" applyFill="1" applyBorder="1" applyAlignment="1">
      <alignment/>
    </xf>
    <xf numFmtId="4" fontId="9" fillId="32" borderId="24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/>
    </xf>
    <xf numFmtId="4" fontId="11" fillId="32" borderId="13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vertical="top" wrapText="1"/>
    </xf>
    <xf numFmtId="179" fontId="0" fillId="32" borderId="31" xfId="42" applyFont="1" applyFill="1" applyBorder="1" applyAlignment="1">
      <alignment horizontal="center" vertical="top" wrapText="1"/>
    </xf>
    <xf numFmtId="179" fontId="0" fillId="32" borderId="30" xfId="42" applyFont="1" applyFill="1" applyBorder="1" applyAlignment="1">
      <alignment horizontal="center" vertical="top" wrapText="1"/>
    </xf>
    <xf numFmtId="179" fontId="0" fillId="32" borderId="32" xfId="42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179" fontId="7" fillId="32" borderId="0" xfId="0" applyNumberFormat="1" applyFont="1" applyFill="1" applyAlignment="1">
      <alignment/>
    </xf>
    <xf numFmtId="179" fontId="11" fillId="32" borderId="0" xfId="42" applyFont="1" applyFill="1" applyBorder="1" applyAlignment="1">
      <alignment/>
    </xf>
    <xf numFmtId="0" fontId="9" fillId="32" borderId="33" xfId="0" applyFont="1" applyFill="1" applyBorder="1" applyAlignment="1">
      <alignment/>
    </xf>
    <xf numFmtId="0" fontId="9" fillId="32" borderId="34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0" xfId="0" applyNumberFormat="1" applyFont="1" applyFill="1" applyBorder="1" applyAlignment="1" applyProtection="1">
      <alignment horizontal="center" vertical="top"/>
      <protection/>
    </xf>
    <xf numFmtId="0" fontId="18" fillId="32" borderId="0" xfId="0" applyFont="1" applyFill="1" applyAlignment="1">
      <alignment vertical="top" wrapText="1"/>
    </xf>
    <xf numFmtId="179" fontId="0" fillId="32" borderId="20" xfId="42" applyFont="1" applyFill="1" applyBorder="1" applyAlignment="1">
      <alignment vertical="top" wrapText="1"/>
    </xf>
    <xf numFmtId="171" fontId="18" fillId="32" borderId="0" xfId="0" applyNumberFormat="1" applyFont="1" applyFill="1" applyAlignment="1">
      <alignment vertical="top" wrapText="1"/>
    </xf>
    <xf numFmtId="2" fontId="0" fillId="32" borderId="20" xfId="0" applyNumberFormat="1" applyFont="1" applyFill="1" applyBorder="1" applyAlignment="1">
      <alignment horizontal="right" vertical="top" wrapText="1"/>
    </xf>
    <xf numFmtId="4" fontId="0" fillId="32" borderId="20" xfId="0" applyNumberFormat="1" applyFont="1" applyFill="1" applyBorder="1" applyAlignment="1">
      <alignment vertical="top" wrapText="1"/>
    </xf>
    <xf numFmtId="0" fontId="0" fillId="32" borderId="33" xfId="0" applyFont="1" applyFill="1" applyBorder="1" applyAlignment="1">
      <alignment vertical="center"/>
    </xf>
    <xf numFmtId="0" fontId="0" fillId="32" borderId="34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right" vertical="center"/>
    </xf>
    <xf numFmtId="179" fontId="7" fillId="32" borderId="34" xfId="0" applyNumberFormat="1" applyFont="1" applyFill="1" applyBorder="1" applyAlignment="1">
      <alignment vertical="center"/>
    </xf>
    <xf numFmtId="179" fontId="7" fillId="32" borderId="35" xfId="0" applyNumberFormat="1" applyFont="1" applyFill="1" applyBorder="1" applyAlignment="1">
      <alignment vertical="center"/>
    </xf>
    <xf numFmtId="2" fontId="0" fillId="32" borderId="23" xfId="42" applyNumberFormat="1" applyFont="1" applyFill="1" applyBorder="1" applyAlignment="1">
      <alignment horizontal="center" vertical="top" wrapText="1"/>
    </xf>
    <xf numFmtId="2" fontId="0" fillId="32" borderId="20" xfId="42" applyNumberFormat="1" applyFont="1" applyFill="1" applyBorder="1" applyAlignment="1">
      <alignment vertical="top" wrapText="1"/>
    </xf>
    <xf numFmtId="2" fontId="0" fillId="32" borderId="22" xfId="42" applyNumberFormat="1" applyFont="1" applyFill="1" applyBorder="1" applyAlignment="1">
      <alignment horizontal="center" vertical="top" wrapText="1"/>
    </xf>
    <xf numFmtId="2" fontId="0" fillId="32" borderId="20" xfId="42" applyNumberFormat="1" applyFont="1" applyFill="1" applyBorder="1" applyAlignment="1">
      <alignment horizontal="center" vertical="top" wrapText="1"/>
    </xf>
    <xf numFmtId="2" fontId="0" fillId="32" borderId="17" xfId="42" applyNumberFormat="1" applyFont="1" applyFill="1" applyBorder="1" applyAlignment="1">
      <alignment horizontal="center" vertical="top" wrapText="1"/>
    </xf>
    <xf numFmtId="2" fontId="0" fillId="32" borderId="17" xfId="0" applyNumberFormat="1" applyFont="1" applyFill="1" applyBorder="1" applyAlignment="1">
      <alignment vertical="top" wrapText="1"/>
    </xf>
    <xf numFmtId="0" fontId="0" fillId="32" borderId="31" xfId="0" applyNumberFormat="1" applyFont="1" applyFill="1" applyBorder="1" applyAlignment="1" applyProtection="1">
      <alignment horizontal="center" vertical="top"/>
      <protection/>
    </xf>
    <xf numFmtId="0" fontId="0" fillId="0" borderId="30" xfId="0" applyFont="1" applyBorder="1" applyAlignment="1">
      <alignment horizontal="center" vertical="top"/>
    </xf>
    <xf numFmtId="0" fontId="0" fillId="32" borderId="23" xfId="0" applyNumberFormat="1" applyFont="1" applyFill="1" applyBorder="1" applyAlignment="1" applyProtection="1">
      <alignment horizontal="center" vertical="top"/>
      <protection/>
    </xf>
    <xf numFmtId="0" fontId="0" fillId="32" borderId="20" xfId="0" applyNumberFormat="1" applyFont="1" applyFill="1" applyBorder="1" applyAlignment="1" applyProtection="1">
      <alignment horizontal="center" vertical="top"/>
      <protection/>
    </xf>
    <xf numFmtId="0" fontId="0" fillId="0" borderId="20" xfId="0" applyFont="1" applyBorder="1" applyAlignment="1">
      <alignment horizontal="center" vertical="top"/>
    </xf>
    <xf numFmtId="2" fontId="0" fillId="32" borderId="20" xfId="42" applyNumberFormat="1" applyFont="1" applyFill="1" applyBorder="1" applyAlignment="1">
      <alignment vertical="top"/>
    </xf>
    <xf numFmtId="0" fontId="0" fillId="32" borderId="16" xfId="0" applyNumberFormat="1" applyFont="1" applyFill="1" applyBorder="1" applyAlignment="1" applyProtection="1">
      <alignment horizontal="center" vertical="top"/>
      <protection/>
    </xf>
    <xf numFmtId="0" fontId="0" fillId="32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vertical="top" wrapText="1"/>
    </xf>
    <xf numFmtId="0" fontId="0" fillId="32" borderId="35" xfId="0" applyFont="1" applyFill="1" applyBorder="1" applyAlignment="1">
      <alignment vertical="center"/>
    </xf>
    <xf numFmtId="179" fontId="7" fillId="32" borderId="36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4" fontId="11" fillId="32" borderId="26" xfId="0" applyNumberFormat="1" applyFont="1" applyFill="1" applyBorder="1" applyAlignment="1">
      <alignment horizontal="center"/>
    </xf>
    <xf numFmtId="4" fontId="11" fillId="32" borderId="24" xfId="0" applyNumberFormat="1" applyFont="1" applyFill="1" applyBorder="1" applyAlignment="1">
      <alignment horizontal="center"/>
    </xf>
    <xf numFmtId="4" fontId="11" fillId="32" borderId="25" xfId="0" applyNumberFormat="1" applyFont="1" applyFill="1" applyBorder="1" applyAlignment="1">
      <alignment horizontal="center"/>
    </xf>
    <xf numFmtId="179" fontId="0" fillId="0" borderId="20" xfId="42" applyFont="1" applyFill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79" fontId="0" fillId="0" borderId="22" xfId="42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71" fontId="12" fillId="0" borderId="0" xfId="0" applyNumberFormat="1" applyFont="1" applyFill="1" applyAlignment="1">
      <alignment vertical="top" wrapText="1"/>
    </xf>
    <xf numFmtId="171" fontId="0" fillId="32" borderId="0" xfId="0" applyNumberFormat="1" applyFont="1" applyFill="1" applyAlignment="1">
      <alignment/>
    </xf>
    <xf numFmtId="171" fontId="7" fillId="32" borderId="0" xfId="0" applyNumberFormat="1" applyFont="1" applyFill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vertical="top" wrapText="1"/>
    </xf>
    <xf numFmtId="0" fontId="0" fillId="32" borderId="20" xfId="0" applyFont="1" applyFill="1" applyBorder="1" applyAlignment="1">
      <alignment horizontal="left" vertical="top" wrapText="1"/>
    </xf>
    <xf numFmtId="0" fontId="7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7" fillId="32" borderId="25" xfId="0" applyFont="1" applyFill="1" applyBorder="1" applyAlignment="1">
      <alignment horizontal="right"/>
    </xf>
    <xf numFmtId="179" fontId="7" fillId="32" borderId="25" xfId="0" applyNumberFormat="1" applyFont="1" applyFill="1" applyBorder="1" applyAlignment="1">
      <alignment/>
    </xf>
    <xf numFmtId="179" fontId="7" fillId="32" borderId="26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 vertical="top" wrapText="1"/>
    </xf>
    <xf numFmtId="2" fontId="0" fillId="0" borderId="20" xfId="42" applyNumberFormat="1" applyFont="1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horizontal="right" vertical="top" wrapText="1"/>
    </xf>
    <xf numFmtId="2" fontId="16" fillId="0" borderId="20" xfId="0" applyNumberFormat="1" applyFont="1" applyFill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 wrapText="1"/>
    </xf>
    <xf numFmtId="179" fontId="0" fillId="0" borderId="30" xfId="42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2" fontId="0" fillId="0" borderId="17" xfId="42" applyNumberFormat="1" applyFont="1" applyFill="1" applyBorder="1" applyAlignment="1">
      <alignment horizontal="center" vertical="top" wrapText="1"/>
    </xf>
    <xf numFmtId="179" fontId="0" fillId="0" borderId="17" xfId="42" applyFont="1" applyFill="1" applyBorder="1" applyAlignment="1">
      <alignment horizontal="center" vertical="top" wrapText="1"/>
    </xf>
    <xf numFmtId="179" fontId="0" fillId="0" borderId="18" xfId="42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2" fontId="0" fillId="0" borderId="23" xfId="0" applyNumberFormat="1" applyFont="1" applyFill="1" applyBorder="1" applyAlignment="1">
      <alignment horizontal="center" vertical="top" wrapText="1"/>
    </xf>
    <xf numFmtId="2" fontId="0" fillId="0" borderId="23" xfId="42" applyNumberFormat="1" applyFont="1" applyFill="1" applyBorder="1" applyAlignment="1">
      <alignment horizontal="center" vertical="top" wrapText="1"/>
    </xf>
    <xf numFmtId="0" fontId="7" fillId="32" borderId="26" xfId="0" applyFont="1" applyFill="1" applyBorder="1" applyAlignment="1">
      <alignment/>
    </xf>
    <xf numFmtId="179" fontId="0" fillId="0" borderId="23" xfId="42" applyFont="1" applyFill="1" applyBorder="1" applyAlignment="1">
      <alignment horizontal="center" vertical="top" wrapText="1"/>
    </xf>
    <xf numFmtId="179" fontId="0" fillId="0" borderId="16" xfId="42" applyFont="1" applyFill="1" applyBorder="1" applyAlignment="1">
      <alignment horizontal="center" vertical="top" wrapText="1"/>
    </xf>
    <xf numFmtId="179" fontId="7" fillId="32" borderId="24" xfId="0" applyNumberFormat="1" applyFont="1" applyFill="1" applyBorder="1" applyAlignment="1">
      <alignment/>
    </xf>
    <xf numFmtId="0" fontId="20" fillId="32" borderId="0" xfId="0" applyFont="1" applyFill="1" applyAlignment="1">
      <alignment horizontal="center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horizontal="center"/>
    </xf>
    <xf numFmtId="179" fontId="0" fillId="0" borderId="23" xfId="42" applyFont="1" applyBorder="1" applyAlignment="1">
      <alignment horizontal="center" vertical="top" wrapText="1"/>
    </xf>
    <xf numFmtId="179" fontId="0" fillId="0" borderId="20" xfId="42" applyFont="1" applyBorder="1" applyAlignment="1">
      <alignment horizontal="center" vertical="top" wrapText="1"/>
    </xf>
    <xf numFmtId="179" fontId="0" fillId="0" borderId="22" xfId="42" applyFont="1" applyBorder="1" applyAlignment="1">
      <alignment horizontal="center" vertical="top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top"/>
    </xf>
    <xf numFmtId="1" fontId="0" fillId="32" borderId="0" xfId="0" applyNumberFormat="1" applyFont="1" applyFill="1" applyAlignment="1">
      <alignment vertical="top" wrapText="1"/>
    </xf>
    <xf numFmtId="0" fontId="0" fillId="32" borderId="0" xfId="0" applyFont="1" applyFill="1" applyBorder="1" applyAlignment="1">
      <alignment vertical="top" wrapText="1"/>
    </xf>
    <xf numFmtId="4" fontId="11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right" vertical="top" wrapText="1"/>
    </xf>
    <xf numFmtId="179" fontId="7" fillId="32" borderId="0" xfId="0" applyNumberFormat="1" applyFont="1" applyFill="1" applyBorder="1" applyAlignment="1">
      <alignment vertical="top" wrapText="1"/>
    </xf>
    <xf numFmtId="179" fontId="0" fillId="32" borderId="0" xfId="42" applyFont="1" applyFill="1" applyAlignment="1">
      <alignment/>
    </xf>
    <xf numFmtId="0" fontId="0" fillId="0" borderId="0" xfId="61" applyFont="1" applyAlignment="1">
      <alignment horizontal="right"/>
      <protection/>
    </xf>
    <xf numFmtId="2" fontId="0" fillId="32" borderId="30" xfId="0" applyNumberFormat="1" applyFont="1" applyFill="1" applyBorder="1" applyAlignment="1">
      <alignment horizontal="right" vertical="top" wrapText="1"/>
    </xf>
    <xf numFmtId="2" fontId="0" fillId="32" borderId="17" xfId="0" applyNumberFormat="1" applyFont="1" applyFill="1" applyBorder="1" applyAlignment="1">
      <alignment horizontal="right" vertical="top" wrapText="1"/>
    </xf>
    <xf numFmtId="0" fontId="0" fillId="32" borderId="24" xfId="0" applyFont="1" applyFill="1" applyBorder="1" applyAlignment="1">
      <alignment vertical="top"/>
    </xf>
    <xf numFmtId="10" fontId="9" fillId="32" borderId="25" xfId="0" applyNumberFormat="1" applyFont="1" applyFill="1" applyBorder="1" applyAlignment="1">
      <alignment horizontal="center" vertical="top"/>
    </xf>
    <xf numFmtId="10" fontId="0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horizontal="center" vertical="top"/>
    </xf>
    <xf numFmtId="4" fontId="11" fillId="32" borderId="24" xfId="0" applyNumberFormat="1" applyFont="1" applyFill="1" applyBorder="1" applyAlignment="1">
      <alignment horizontal="center" vertical="top"/>
    </xf>
    <xf numFmtId="4" fontId="11" fillId="32" borderId="25" xfId="0" applyNumberFormat="1" applyFont="1" applyFill="1" applyBorder="1" applyAlignment="1">
      <alignment horizontal="center" vertical="top"/>
    </xf>
    <xf numFmtId="0" fontId="0" fillId="32" borderId="25" xfId="0" applyFont="1" applyFill="1" applyBorder="1" applyAlignment="1">
      <alignment vertical="top"/>
    </xf>
    <xf numFmtId="0" fontId="0" fillId="32" borderId="26" xfId="0" applyFont="1" applyFill="1" applyBorder="1" applyAlignment="1">
      <alignment vertical="top"/>
    </xf>
    <xf numFmtId="171" fontId="0" fillId="32" borderId="26" xfId="0" applyNumberFormat="1" applyFont="1" applyFill="1" applyBorder="1" applyAlignment="1">
      <alignment vertical="top"/>
    </xf>
    <xf numFmtId="0" fontId="0" fillId="32" borderId="23" xfId="0" applyNumberFormat="1" applyFont="1" applyFill="1" applyBorder="1" applyAlignment="1" applyProtection="1">
      <alignment horizontal="center" vertical="top" wrapText="1"/>
      <protection/>
    </xf>
    <xf numFmtId="0" fontId="0" fillId="32" borderId="20" xfId="0" applyNumberFormat="1" applyFont="1" applyFill="1" applyBorder="1" applyAlignment="1" applyProtection="1">
      <alignment horizontal="center" vertical="top" wrapText="1"/>
      <protection/>
    </xf>
    <xf numFmtId="0" fontId="0" fillId="32" borderId="20" xfId="0" applyFont="1" applyFill="1" applyBorder="1" applyAlignment="1">
      <alignment horizontal="right" vertical="top" wrapText="1"/>
    </xf>
    <xf numFmtId="179" fontId="12" fillId="32" borderId="0" xfId="0" applyNumberFormat="1" applyFont="1" applyFill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79" fontId="0" fillId="0" borderId="22" xfId="42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right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left" vertical="center" wrapText="1"/>
      <protection/>
    </xf>
    <xf numFmtId="179" fontId="0" fillId="0" borderId="32" xfId="42" applyFont="1" applyFill="1" applyBorder="1" applyAlignment="1" applyProtection="1">
      <alignment horizontal="center" vertical="center"/>
      <protection/>
    </xf>
    <xf numFmtId="179" fontId="0" fillId="32" borderId="30" xfId="42" applyFont="1" applyFill="1" applyBorder="1" applyAlignment="1">
      <alignment vertical="top" wrapText="1"/>
    </xf>
    <xf numFmtId="179" fontId="0" fillId="0" borderId="31" xfId="42" applyFont="1" applyBorder="1" applyAlignment="1">
      <alignment horizontal="center" vertical="top" wrapText="1"/>
    </xf>
    <xf numFmtId="179" fontId="0" fillId="0" borderId="30" xfId="42" applyFont="1" applyBorder="1" applyAlignment="1">
      <alignment horizontal="center" vertical="top" wrapText="1"/>
    </xf>
    <xf numFmtId="179" fontId="0" fillId="0" borderId="32" xfId="42" applyFont="1" applyBorder="1" applyAlignment="1">
      <alignment horizontal="center" vertical="top" wrapText="1"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79" fontId="0" fillId="0" borderId="18" xfId="42" applyFont="1" applyBorder="1" applyAlignment="1">
      <alignment horizontal="center" vertical="top" wrapText="1"/>
    </xf>
    <xf numFmtId="4" fontId="0" fillId="32" borderId="17" xfId="0" applyNumberFormat="1" applyFont="1" applyFill="1" applyBorder="1" applyAlignment="1">
      <alignment vertical="top" wrapText="1"/>
    </xf>
    <xf numFmtId="179" fontId="0" fillId="0" borderId="16" xfId="42" applyFont="1" applyBorder="1" applyAlignment="1">
      <alignment horizontal="center" vertical="top" wrapText="1"/>
    </xf>
    <xf numFmtId="179" fontId="0" fillId="0" borderId="17" xfId="42" applyFont="1" applyBorder="1" applyAlignment="1">
      <alignment horizontal="center" vertical="top" wrapText="1"/>
    </xf>
    <xf numFmtId="0" fontId="0" fillId="32" borderId="24" xfId="0" applyFont="1" applyFill="1" applyBorder="1" applyAlignment="1">
      <alignment vertical="top" wrapText="1"/>
    </xf>
    <xf numFmtId="0" fontId="0" fillId="32" borderId="25" xfId="0" applyFont="1" applyFill="1" applyBorder="1" applyAlignment="1">
      <alignment vertical="top" wrapText="1"/>
    </xf>
    <xf numFmtId="0" fontId="7" fillId="32" borderId="25" xfId="0" applyFont="1" applyFill="1" applyBorder="1" applyAlignment="1">
      <alignment horizontal="right" vertical="top" wrapText="1"/>
    </xf>
    <xf numFmtId="0" fontId="0" fillId="32" borderId="37" xfId="0" applyFont="1" applyFill="1" applyBorder="1" applyAlignment="1">
      <alignment vertical="top" wrapText="1"/>
    </xf>
    <xf numFmtId="179" fontId="7" fillId="32" borderId="26" xfId="0" applyNumberFormat="1" applyFont="1" applyFill="1" applyBorder="1" applyAlignment="1">
      <alignment vertical="top" wrapText="1"/>
    </xf>
    <xf numFmtId="0" fontId="0" fillId="32" borderId="25" xfId="0" applyFont="1" applyFill="1" applyBorder="1" applyAlignment="1">
      <alignment horizontal="right" vertical="top"/>
    </xf>
    <xf numFmtId="4" fontId="11" fillId="32" borderId="37" xfId="0" applyNumberFormat="1" applyFont="1" applyFill="1" applyBorder="1" applyAlignment="1">
      <alignment horizontal="center" vertical="top"/>
    </xf>
    <xf numFmtId="4" fontId="11" fillId="32" borderId="25" xfId="0" applyNumberFormat="1" applyFont="1" applyFill="1" applyBorder="1" applyAlignment="1">
      <alignment horizontal="center" vertical="top" wrapText="1"/>
    </xf>
    <xf numFmtId="4" fontId="11" fillId="32" borderId="37" xfId="0" applyNumberFormat="1" applyFont="1" applyFill="1" applyBorder="1" applyAlignment="1">
      <alignment horizontal="center" vertical="top" wrapText="1"/>
    </xf>
    <xf numFmtId="4" fontId="11" fillId="32" borderId="24" xfId="0" applyNumberFormat="1" applyFont="1" applyFill="1" applyBorder="1" applyAlignment="1">
      <alignment horizontal="center" vertical="top" wrapText="1"/>
    </xf>
    <xf numFmtId="179" fontId="7" fillId="32" borderId="24" xfId="0" applyNumberFormat="1" applyFont="1" applyFill="1" applyBorder="1" applyAlignment="1">
      <alignment vertical="top" wrapText="1"/>
    </xf>
    <xf numFmtId="179" fontId="7" fillId="32" borderId="25" xfId="0" applyNumberFormat="1" applyFont="1" applyFill="1" applyBorder="1" applyAlignment="1">
      <alignment vertical="top" wrapText="1"/>
    </xf>
    <xf numFmtId="0" fontId="0" fillId="32" borderId="2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center" vertical="top" wrapText="1"/>
    </xf>
    <xf numFmtId="2" fontId="0" fillId="0" borderId="30" xfId="42" applyNumberFormat="1" applyFont="1" applyFill="1" applyBorder="1" applyAlignment="1">
      <alignment horizontal="center" vertical="top" wrapText="1"/>
    </xf>
    <xf numFmtId="179" fontId="0" fillId="0" borderId="32" xfId="42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top" wrapText="1"/>
    </xf>
    <xf numFmtId="0" fontId="7" fillId="32" borderId="33" xfId="0" applyFont="1" applyFill="1" applyBorder="1" applyAlignment="1">
      <alignment horizontal="center" vertical="center" wrapText="1" readingOrder="1"/>
    </xf>
    <xf numFmtId="0" fontId="7" fillId="32" borderId="34" xfId="0" applyFont="1" applyFill="1" applyBorder="1" applyAlignment="1">
      <alignment horizontal="center" textRotation="90" readingOrder="1"/>
    </xf>
    <xf numFmtId="0" fontId="7" fillId="32" borderId="34" xfId="0" applyFont="1" applyFill="1" applyBorder="1" applyAlignment="1">
      <alignment horizontal="center" vertical="center" readingOrder="1"/>
    </xf>
    <xf numFmtId="0" fontId="7" fillId="32" borderId="34" xfId="0" applyFont="1" applyFill="1" applyBorder="1" applyAlignment="1">
      <alignment horizontal="center" textRotation="90"/>
    </xf>
    <xf numFmtId="0" fontId="7" fillId="32" borderId="35" xfId="0" applyFont="1" applyFill="1" applyBorder="1" applyAlignment="1">
      <alignment horizontal="center" textRotation="90"/>
    </xf>
    <xf numFmtId="0" fontId="7" fillId="32" borderId="38" xfId="0" applyFont="1" applyFill="1" applyBorder="1" applyAlignment="1">
      <alignment horizontal="center" textRotation="90" wrapText="1"/>
    </xf>
    <xf numFmtId="0" fontId="7" fillId="32" borderId="39" xfId="0" applyFont="1" applyFill="1" applyBorder="1" applyAlignment="1">
      <alignment horizontal="center" textRotation="90" wrapText="1"/>
    </xf>
    <xf numFmtId="0" fontId="7" fillId="32" borderId="40" xfId="0" applyFont="1" applyFill="1" applyBorder="1" applyAlignment="1">
      <alignment horizontal="center" textRotation="90" wrapText="1"/>
    </xf>
    <xf numFmtId="0" fontId="7" fillId="32" borderId="14" xfId="0" applyFont="1" applyFill="1" applyBorder="1" applyAlignment="1">
      <alignment horizontal="right" vertical="center"/>
    </xf>
    <xf numFmtId="179" fontId="7" fillId="32" borderId="15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horizontal="center" vertical="top" wrapText="1"/>
    </xf>
    <xf numFmtId="2" fontId="0" fillId="0" borderId="21" xfId="42" applyNumberFormat="1" applyFont="1" applyFill="1" applyBorder="1" applyAlignment="1">
      <alignment horizontal="center" vertical="top" wrapText="1"/>
    </xf>
    <xf numFmtId="2" fontId="0" fillId="0" borderId="41" xfId="42" applyNumberFormat="1" applyFont="1" applyFill="1" applyBorder="1" applyAlignment="1">
      <alignment horizontal="center" vertical="top" wrapText="1"/>
    </xf>
    <xf numFmtId="2" fontId="0" fillId="0" borderId="42" xfId="42" applyNumberFormat="1" applyFont="1" applyFill="1" applyBorder="1" applyAlignment="1">
      <alignment horizontal="center" vertical="top" wrapText="1"/>
    </xf>
    <xf numFmtId="0" fontId="0" fillId="32" borderId="30" xfId="0" applyFont="1" applyFill="1" applyBorder="1" applyAlignment="1">
      <alignment horizontal="center" vertical="top" wrapText="1"/>
    </xf>
    <xf numFmtId="0" fontId="0" fillId="32" borderId="31" xfId="0" applyNumberFormat="1" applyFont="1" applyFill="1" applyBorder="1" applyAlignment="1" applyProtection="1">
      <alignment horizontal="center" vertical="top" wrapText="1"/>
      <protection/>
    </xf>
    <xf numFmtId="0" fontId="0" fillId="32" borderId="30" xfId="0" applyNumberFormat="1" applyFont="1" applyFill="1" applyBorder="1" applyAlignment="1" applyProtection="1">
      <alignment horizontal="center" vertical="top" wrapText="1"/>
      <protection/>
    </xf>
    <xf numFmtId="0" fontId="0" fillId="32" borderId="30" xfId="0" applyFont="1" applyFill="1" applyBorder="1" applyAlignment="1">
      <alignment horizontal="left" vertical="top" wrapText="1"/>
    </xf>
    <xf numFmtId="2" fontId="0" fillId="32" borderId="31" xfId="42" applyNumberFormat="1" applyFont="1" applyFill="1" applyBorder="1" applyAlignment="1">
      <alignment horizontal="center" vertical="top" wrapText="1"/>
    </xf>
    <xf numFmtId="2" fontId="0" fillId="32" borderId="30" xfId="42" applyNumberFormat="1" applyFont="1" applyFill="1" applyBorder="1" applyAlignment="1">
      <alignment horizontal="center" vertical="top" wrapText="1"/>
    </xf>
    <xf numFmtId="2" fontId="0" fillId="32" borderId="30" xfId="42" applyNumberFormat="1" applyFont="1" applyFill="1" applyBorder="1" applyAlignment="1">
      <alignment vertical="top" wrapText="1"/>
    </xf>
    <xf numFmtId="2" fontId="0" fillId="32" borderId="32" xfId="42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2" fontId="0" fillId="0" borderId="38" xfId="0" applyNumberFormat="1" applyFont="1" applyFill="1" applyBorder="1" applyAlignment="1">
      <alignment horizontal="center" vertical="top" wrapText="1"/>
    </xf>
    <xf numFmtId="2" fontId="0" fillId="0" borderId="39" xfId="42" applyNumberFormat="1" applyFont="1" applyFill="1" applyBorder="1" applyAlignment="1">
      <alignment horizontal="center" vertical="top" wrapText="1"/>
    </xf>
    <xf numFmtId="2" fontId="0" fillId="0" borderId="39" xfId="0" applyNumberFormat="1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left" vertical="top" wrapText="1"/>
    </xf>
    <xf numFmtId="2" fontId="0" fillId="32" borderId="20" xfId="42" applyNumberFormat="1" applyFont="1" applyFill="1" applyBorder="1" applyAlignment="1">
      <alignment horizontal="right" vertical="top" wrapText="1"/>
    </xf>
    <xf numFmtId="2" fontId="16" fillId="32" borderId="20" xfId="63" applyNumberFormat="1" applyFont="1" applyFill="1" applyBorder="1" applyAlignment="1">
      <alignment horizontal="right" vertical="top" wrapText="1"/>
      <protection/>
    </xf>
    <xf numFmtId="2" fontId="0" fillId="0" borderId="22" xfId="42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2" fontId="0" fillId="0" borderId="39" xfId="0" applyNumberFormat="1" applyFont="1" applyFill="1" applyBorder="1" applyAlignment="1">
      <alignment horizontal="right" vertical="top" wrapText="1"/>
    </xf>
    <xf numFmtId="2" fontId="0" fillId="32" borderId="40" xfId="42" applyNumberFormat="1" applyFont="1" applyFill="1" applyBorder="1" applyAlignment="1">
      <alignment horizontal="center" vertical="top" wrapText="1"/>
    </xf>
    <xf numFmtId="179" fontId="0" fillId="32" borderId="38" xfId="42" applyFont="1" applyFill="1" applyBorder="1" applyAlignment="1">
      <alignment horizontal="center" vertical="top" wrapText="1"/>
    </xf>
    <xf numFmtId="179" fontId="0" fillId="32" borderId="39" xfId="42" applyFont="1" applyFill="1" applyBorder="1" applyAlignment="1">
      <alignment horizontal="center" vertical="top" wrapText="1"/>
    </xf>
    <xf numFmtId="179" fontId="0" fillId="32" borderId="40" xfId="42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4" fontId="11" fillId="32" borderId="26" xfId="0" applyNumberFormat="1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left" vertical="top" wrapText="1"/>
    </xf>
    <xf numFmtId="2" fontId="0" fillId="0" borderId="27" xfId="42" applyNumberFormat="1" applyFont="1" applyFill="1" applyBorder="1" applyAlignment="1">
      <alignment horizontal="center" vertical="top" wrapText="1"/>
    </xf>
    <xf numFmtId="179" fontId="7" fillId="32" borderId="13" xfId="0" applyNumberFormat="1" applyFont="1" applyFill="1" applyBorder="1" applyAlignment="1">
      <alignment vertical="center"/>
    </xf>
    <xf numFmtId="179" fontId="7" fillId="32" borderId="14" xfId="0" applyNumberFormat="1" applyFont="1" applyFill="1" applyBorder="1" applyAlignment="1">
      <alignment vertical="center"/>
    </xf>
    <xf numFmtId="1" fontId="7" fillId="32" borderId="43" xfId="0" applyNumberFormat="1" applyFont="1" applyFill="1" applyBorder="1" applyAlignment="1">
      <alignment horizontal="center"/>
    </xf>
    <xf numFmtId="0" fontId="7" fillId="32" borderId="30" xfId="0" applyNumberFormat="1" applyFont="1" applyFill="1" applyBorder="1" applyAlignment="1" applyProtection="1">
      <alignment horizontal="center" vertical="top" wrapText="1"/>
      <protection/>
    </xf>
    <xf numFmtId="0" fontId="17" fillId="32" borderId="32" xfId="0" applyNumberFormat="1" applyFont="1" applyFill="1" applyBorder="1" applyAlignment="1" applyProtection="1">
      <alignment horizontal="center" vertical="top" wrapText="1"/>
      <protection/>
    </xf>
    <xf numFmtId="179" fontId="0" fillId="32" borderId="44" xfId="42" applyFont="1" applyFill="1" applyBorder="1" applyAlignment="1">
      <alignment horizontal="center" vertical="top" wrapText="1"/>
    </xf>
    <xf numFmtId="186" fontId="0" fillId="32" borderId="30" xfId="42" applyNumberFormat="1" applyFont="1" applyFill="1" applyBorder="1" applyAlignment="1">
      <alignment vertical="top" wrapText="1"/>
    </xf>
    <xf numFmtId="179" fontId="0" fillId="32" borderId="45" xfId="42" applyFont="1" applyFill="1" applyBorder="1" applyAlignment="1">
      <alignment horizontal="center" vertical="top" wrapText="1"/>
    </xf>
    <xf numFmtId="179" fontId="0" fillId="0" borderId="32" xfId="42" applyFont="1" applyFill="1" applyBorder="1" applyAlignment="1">
      <alignment horizontal="center" vertical="top"/>
    </xf>
    <xf numFmtId="179" fontId="0" fillId="0" borderId="22" xfId="42" applyFont="1" applyFill="1" applyBorder="1" applyAlignment="1">
      <alignment horizontal="center" vertical="top"/>
    </xf>
    <xf numFmtId="179" fontId="0" fillId="0" borderId="22" xfId="42" applyFont="1" applyBorder="1" applyAlignment="1">
      <alignment horizontal="center" vertical="top"/>
    </xf>
    <xf numFmtId="179" fontId="0" fillId="0" borderId="18" xfId="42" applyFont="1" applyBorder="1" applyAlignment="1">
      <alignment horizontal="center" vertical="top"/>
    </xf>
    <xf numFmtId="179" fontId="0" fillId="0" borderId="44" xfId="42" applyFont="1" applyFill="1" applyBorder="1" applyAlignment="1">
      <alignment horizontal="center" vertical="top" wrapText="1"/>
    </xf>
    <xf numFmtId="179" fontId="0" fillId="0" borderId="21" xfId="42" applyFont="1" applyFill="1" applyBorder="1" applyAlignment="1">
      <alignment horizontal="center" vertical="top" wrapText="1"/>
    </xf>
    <xf numFmtId="179" fontId="0" fillId="32" borderId="27" xfId="42" applyFont="1" applyFill="1" applyBorder="1" applyAlignment="1">
      <alignment horizontal="center" vertical="top" wrapText="1"/>
    </xf>
    <xf numFmtId="2" fontId="0" fillId="0" borderId="31" xfId="42" applyNumberFormat="1" applyFont="1" applyFill="1" applyBorder="1" applyAlignment="1">
      <alignment horizontal="center" vertical="top" wrapText="1"/>
    </xf>
    <xf numFmtId="2" fontId="0" fillId="0" borderId="32" xfId="42" applyNumberFormat="1" applyFont="1" applyFill="1" applyBorder="1" applyAlignment="1">
      <alignment horizontal="center" vertical="top" wrapText="1"/>
    </xf>
    <xf numFmtId="2" fontId="0" fillId="32" borderId="16" xfId="42" applyNumberFormat="1" applyFont="1" applyFill="1" applyBorder="1" applyAlignment="1">
      <alignment horizontal="center" vertical="top" wrapText="1"/>
    </xf>
    <xf numFmtId="2" fontId="0" fillId="32" borderId="18" xfId="42" applyNumberFormat="1" applyFont="1" applyFill="1" applyBorder="1" applyAlignment="1">
      <alignment horizontal="center" vertical="top" wrapText="1"/>
    </xf>
    <xf numFmtId="179" fontId="7" fillId="32" borderId="46" xfId="0" applyNumberFormat="1" applyFont="1" applyFill="1" applyBorder="1" applyAlignment="1">
      <alignment horizontal="right"/>
    </xf>
    <xf numFmtId="14" fontId="0" fillId="32" borderId="47" xfId="0" applyNumberFormat="1" applyFont="1" applyFill="1" applyBorder="1" applyAlignment="1">
      <alignment horizontal="right"/>
    </xf>
    <xf numFmtId="179" fontId="0" fillId="32" borderId="46" xfId="0" applyNumberFormat="1" applyFont="1" applyFill="1" applyBorder="1" applyAlignment="1">
      <alignment horizontal="right"/>
    </xf>
    <xf numFmtId="179" fontId="0" fillId="32" borderId="46" xfId="0" applyNumberFormat="1" applyFont="1" applyFill="1" applyBorder="1" applyAlignment="1">
      <alignment/>
    </xf>
    <xf numFmtId="179" fontId="7" fillId="32" borderId="46" xfId="0" applyNumberFormat="1" applyFont="1" applyFill="1" applyBorder="1" applyAlignment="1">
      <alignment/>
    </xf>
    <xf numFmtId="179" fontId="7" fillId="32" borderId="47" xfId="0" applyNumberFormat="1" applyFont="1" applyFill="1" applyBorder="1" applyAlignment="1">
      <alignment/>
    </xf>
    <xf numFmtId="0" fontId="7" fillId="32" borderId="24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179" fontId="0" fillId="0" borderId="50" xfId="42" applyFont="1" applyFill="1" applyBorder="1" applyAlignment="1">
      <alignment horizontal="center"/>
    </xf>
    <xf numFmtId="179" fontId="0" fillId="0" borderId="48" xfId="42" applyFont="1" applyFill="1" applyBorder="1" applyAlignment="1">
      <alignment horizontal="center"/>
    </xf>
    <xf numFmtId="179" fontId="0" fillId="0" borderId="49" xfId="42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9" fontId="0" fillId="0" borderId="22" xfId="42" applyFont="1" applyFill="1" applyBorder="1" applyAlignment="1">
      <alignment vertical="top" wrapText="1"/>
    </xf>
    <xf numFmtId="171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179" fontId="0" fillId="0" borderId="40" xfId="42" applyFont="1" applyFill="1" applyBorder="1" applyAlignment="1">
      <alignment horizontal="center" vertical="top" wrapText="1"/>
    </xf>
    <xf numFmtId="179" fontId="0" fillId="0" borderId="38" xfId="42" applyFont="1" applyFill="1" applyBorder="1" applyAlignment="1">
      <alignment horizontal="center" vertical="top" wrapText="1"/>
    </xf>
    <xf numFmtId="179" fontId="0" fillId="0" borderId="39" xfId="42" applyFont="1" applyFill="1" applyBorder="1" applyAlignment="1">
      <alignment horizontal="center" vertical="top" wrapText="1"/>
    </xf>
    <xf numFmtId="179" fontId="0" fillId="0" borderId="40" xfId="42" applyFont="1" applyFill="1" applyBorder="1" applyAlignment="1">
      <alignment vertical="top" wrapText="1"/>
    </xf>
    <xf numFmtId="4" fontId="7" fillId="32" borderId="26" xfId="0" applyNumberFormat="1" applyFont="1" applyFill="1" applyBorder="1" applyAlignment="1">
      <alignment horizontal="center"/>
    </xf>
    <xf numFmtId="4" fontId="7" fillId="32" borderId="24" xfId="0" applyNumberFormat="1" applyFont="1" applyFill="1" applyBorder="1" applyAlignment="1">
      <alignment horizontal="center"/>
    </xf>
    <xf numFmtId="4" fontId="7" fillId="32" borderId="25" xfId="0" applyNumberFormat="1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0" xfId="0" applyFont="1" applyFill="1" applyBorder="1" applyAlignment="1">
      <alignment horizontal="right"/>
    </xf>
    <xf numFmtId="4" fontId="0" fillId="32" borderId="22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right"/>
    </xf>
    <xf numFmtId="4" fontId="0" fillId="32" borderId="18" xfId="0" applyNumberFormat="1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0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8" xfId="0" applyFont="1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5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9" fontId="0" fillId="0" borderId="60" xfId="42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32" borderId="32" xfId="0" applyFont="1" applyFill="1" applyBorder="1" applyAlignment="1">
      <alignment horizontal="right" wrapText="1"/>
    </xf>
    <xf numFmtId="179" fontId="7" fillId="0" borderId="58" xfId="42" applyFont="1" applyBorder="1" applyAlignment="1">
      <alignment horizontal="right"/>
    </xf>
    <xf numFmtId="0" fontId="0" fillId="0" borderId="61" xfId="0" applyFont="1" applyBorder="1" applyAlignment="1">
      <alignment horizontal="center"/>
    </xf>
    <xf numFmtId="0" fontId="7" fillId="32" borderId="22" xfId="0" applyFont="1" applyFill="1" applyBorder="1" applyAlignment="1">
      <alignment horizontal="right" wrapText="1"/>
    </xf>
    <xf numFmtId="179" fontId="0" fillId="0" borderId="62" xfId="42" applyFont="1" applyBorder="1" applyAlignment="1">
      <alignment horizontal="right"/>
    </xf>
    <xf numFmtId="0" fontId="0" fillId="0" borderId="63" xfId="0" applyFont="1" applyBorder="1" applyAlignment="1">
      <alignment horizontal="center"/>
    </xf>
    <xf numFmtId="0" fontId="7" fillId="32" borderId="18" xfId="0" applyFont="1" applyFill="1" applyBorder="1" applyAlignment="1">
      <alignment horizontal="right" wrapText="1"/>
    </xf>
    <xf numFmtId="179" fontId="7" fillId="32" borderId="64" xfId="42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0" fontId="0" fillId="0" borderId="59" xfId="0" applyFont="1" applyBorder="1" applyAlignment="1">
      <alignment horizontal="center" vertical="center" wrapText="1"/>
    </xf>
    <xf numFmtId="179" fontId="0" fillId="0" borderId="60" xfId="42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32" borderId="0" xfId="69" applyFont="1" applyFill="1">
      <alignment/>
      <protection/>
    </xf>
    <xf numFmtId="0" fontId="7" fillId="32" borderId="0" xfId="69" applyFont="1" applyFill="1">
      <alignment/>
      <protection/>
    </xf>
    <xf numFmtId="0" fontId="0" fillId="0" borderId="0" xfId="69" applyFont="1">
      <alignment/>
      <protection/>
    </xf>
    <xf numFmtId="0" fontId="0" fillId="0" borderId="0" xfId="69" applyFont="1" applyAlignment="1">
      <alignment horizontal="left" vertical="center"/>
      <protection/>
    </xf>
    <xf numFmtId="0" fontId="7" fillId="0" borderId="0" xfId="69" applyFont="1">
      <alignment/>
      <protection/>
    </xf>
    <xf numFmtId="0" fontId="0" fillId="32" borderId="0" xfId="69" applyFont="1" applyFill="1" applyAlignment="1">
      <alignment horizontal="right"/>
      <protection/>
    </xf>
    <xf numFmtId="179" fontId="7" fillId="32" borderId="46" xfId="69" applyNumberFormat="1" applyFont="1" applyFill="1" applyBorder="1">
      <alignment/>
      <protection/>
    </xf>
    <xf numFmtId="179" fontId="7" fillId="32" borderId="47" xfId="69" applyNumberFormat="1" applyFont="1" applyFill="1" applyBorder="1">
      <alignment/>
      <protection/>
    </xf>
    <xf numFmtId="14" fontId="0" fillId="32" borderId="0" xfId="69" applyNumberFormat="1" applyFont="1" applyFill="1" applyAlignment="1">
      <alignment horizontal="right"/>
      <protection/>
    </xf>
    <xf numFmtId="14" fontId="0" fillId="32" borderId="47" xfId="69" applyNumberFormat="1" applyFont="1" applyFill="1" applyBorder="1" applyAlignment="1">
      <alignment horizontal="right"/>
      <protection/>
    </xf>
    <xf numFmtId="0" fontId="7" fillId="32" borderId="24" xfId="69" applyFont="1" applyFill="1" applyBorder="1" applyAlignment="1">
      <alignment horizontal="center"/>
      <protection/>
    </xf>
    <xf numFmtId="0" fontId="7" fillId="32" borderId="25" xfId="69" applyFont="1" applyFill="1" applyBorder="1" applyAlignment="1">
      <alignment horizontal="center"/>
      <protection/>
    </xf>
    <xf numFmtId="0" fontId="7" fillId="32" borderId="26" xfId="69" applyFont="1" applyFill="1" applyBorder="1" applyAlignment="1">
      <alignment horizontal="center"/>
      <protection/>
    </xf>
    <xf numFmtId="0" fontId="0" fillId="0" borderId="48" xfId="69" applyFont="1" applyFill="1" applyBorder="1" applyAlignment="1">
      <alignment horizontal="center"/>
      <protection/>
    </xf>
    <xf numFmtId="0" fontId="0" fillId="0" borderId="49" xfId="69" applyFont="1" applyFill="1" applyBorder="1" applyAlignment="1">
      <alignment horizontal="center"/>
      <protection/>
    </xf>
    <xf numFmtId="0" fontId="0" fillId="0" borderId="49" xfId="69" applyFont="1" applyFill="1" applyBorder="1" applyAlignment="1">
      <alignment horizontal="left"/>
      <protection/>
    </xf>
    <xf numFmtId="179" fontId="0" fillId="0" borderId="50" xfId="44" applyFont="1" applyFill="1" applyBorder="1" applyAlignment="1">
      <alignment horizontal="center"/>
    </xf>
    <xf numFmtId="179" fontId="0" fillId="0" borderId="48" xfId="44" applyFont="1" applyFill="1" applyBorder="1" applyAlignment="1">
      <alignment horizontal="center"/>
    </xf>
    <xf numFmtId="179" fontId="0" fillId="0" borderId="49" xfId="44" applyFont="1" applyFill="1" applyBorder="1" applyAlignment="1">
      <alignment horizontal="center"/>
    </xf>
    <xf numFmtId="0" fontId="0" fillId="0" borderId="0" xfId="69" applyFont="1" applyFill="1">
      <alignment/>
      <protection/>
    </xf>
    <xf numFmtId="0" fontId="0" fillId="0" borderId="23" xfId="69" applyFont="1" applyFill="1" applyBorder="1" applyAlignment="1">
      <alignment horizontal="center"/>
      <protection/>
    </xf>
    <xf numFmtId="0" fontId="0" fillId="0" borderId="20" xfId="69" applyFont="1" applyFill="1" applyBorder="1" applyAlignment="1">
      <alignment horizontal="center"/>
      <protection/>
    </xf>
    <xf numFmtId="0" fontId="0" fillId="0" borderId="20" xfId="69" applyFont="1" applyFill="1" applyBorder="1" applyAlignment="1">
      <alignment horizontal="left" vertical="top" wrapText="1"/>
      <protection/>
    </xf>
    <xf numFmtId="179" fontId="0" fillId="0" borderId="22" xfId="44" applyFont="1" applyFill="1" applyBorder="1" applyAlignment="1">
      <alignment horizontal="center" vertical="top" wrapText="1"/>
    </xf>
    <xf numFmtId="179" fontId="0" fillId="0" borderId="23" xfId="44" applyFont="1" applyFill="1" applyBorder="1" applyAlignment="1">
      <alignment horizontal="center" vertical="top" wrapText="1"/>
    </xf>
    <xf numFmtId="179" fontId="0" fillId="0" borderId="20" xfId="44" applyFont="1" applyFill="1" applyBorder="1" applyAlignment="1">
      <alignment horizontal="center" vertical="top" wrapText="1"/>
    </xf>
    <xf numFmtId="179" fontId="0" fillId="0" borderId="22" xfId="44" applyFont="1" applyFill="1" applyBorder="1" applyAlignment="1">
      <alignment vertical="top" wrapText="1"/>
    </xf>
    <xf numFmtId="171" fontId="0" fillId="0" borderId="0" xfId="69" applyNumberFormat="1" applyFont="1" applyFill="1" applyAlignment="1">
      <alignment vertical="top" wrapText="1"/>
      <protection/>
    </xf>
    <xf numFmtId="0" fontId="0" fillId="0" borderId="0" xfId="69" applyFont="1" applyFill="1" applyAlignment="1">
      <alignment vertical="top" wrapText="1"/>
      <protection/>
    </xf>
    <xf numFmtId="0" fontId="0" fillId="0" borderId="38" xfId="69" applyNumberFormat="1" applyFont="1" applyFill="1" applyBorder="1" applyAlignment="1">
      <alignment horizontal="center" vertical="top" wrapText="1"/>
      <protection/>
    </xf>
    <xf numFmtId="0" fontId="0" fillId="0" borderId="39" xfId="69" applyNumberFormat="1" applyFont="1" applyFill="1" applyBorder="1" applyAlignment="1">
      <alignment horizontal="center" vertical="top" wrapText="1"/>
      <protection/>
    </xf>
    <xf numFmtId="0" fontId="0" fillId="0" borderId="39" xfId="69" applyFont="1" applyFill="1" applyBorder="1" applyAlignment="1">
      <alignment horizontal="left" vertical="top" wrapText="1"/>
      <protection/>
    </xf>
    <xf numFmtId="179" fontId="0" fillId="0" borderId="40" xfId="44" applyFont="1" applyFill="1" applyBorder="1" applyAlignment="1">
      <alignment horizontal="center" vertical="top" wrapText="1"/>
    </xf>
    <xf numFmtId="179" fontId="0" fillId="0" borderId="38" xfId="44" applyFont="1" applyFill="1" applyBorder="1" applyAlignment="1">
      <alignment horizontal="center" vertical="top" wrapText="1"/>
    </xf>
    <xf numFmtId="179" fontId="0" fillId="0" borderId="39" xfId="44" applyFont="1" applyFill="1" applyBorder="1" applyAlignment="1">
      <alignment horizontal="center" vertical="top" wrapText="1"/>
    </xf>
    <xf numFmtId="179" fontId="0" fillId="0" borderId="40" xfId="44" applyFont="1" applyFill="1" applyBorder="1" applyAlignment="1">
      <alignment vertical="top" wrapText="1"/>
    </xf>
    <xf numFmtId="0" fontId="0" fillId="32" borderId="24" xfId="69" applyFont="1" applyFill="1" applyBorder="1">
      <alignment/>
      <protection/>
    </xf>
    <xf numFmtId="0" fontId="0" fillId="32" borderId="25" xfId="69" applyFont="1" applyFill="1" applyBorder="1">
      <alignment/>
      <protection/>
    </xf>
    <xf numFmtId="0" fontId="7" fillId="32" borderId="25" xfId="69" applyFont="1" applyFill="1" applyBorder="1" applyAlignment="1">
      <alignment horizontal="right"/>
      <protection/>
    </xf>
    <xf numFmtId="4" fontId="7" fillId="32" borderId="26" xfId="69" applyNumberFormat="1" applyFont="1" applyFill="1" applyBorder="1" applyAlignment="1">
      <alignment horizontal="center"/>
      <protection/>
    </xf>
    <xf numFmtId="4" fontId="7" fillId="32" borderId="24" xfId="69" applyNumberFormat="1" applyFont="1" applyFill="1" applyBorder="1" applyAlignment="1">
      <alignment horizontal="center"/>
      <protection/>
    </xf>
    <xf numFmtId="4" fontId="7" fillId="32" borderId="25" xfId="69" applyNumberFormat="1" applyFont="1" applyFill="1" applyBorder="1" applyAlignment="1">
      <alignment horizontal="center"/>
      <protection/>
    </xf>
    <xf numFmtId="0" fontId="0" fillId="32" borderId="23" xfId="69" applyFont="1" applyFill="1" applyBorder="1">
      <alignment/>
      <protection/>
    </xf>
    <xf numFmtId="0" fontId="0" fillId="32" borderId="20" xfId="69" applyFont="1" applyFill="1" applyBorder="1">
      <alignment/>
      <protection/>
    </xf>
    <xf numFmtId="0" fontId="0" fillId="32" borderId="20" xfId="69" applyFont="1" applyFill="1" applyBorder="1" applyAlignment="1">
      <alignment horizontal="right"/>
      <protection/>
    </xf>
    <xf numFmtId="4" fontId="0" fillId="32" borderId="22" xfId="69" applyNumberFormat="1" applyFont="1" applyFill="1" applyBorder="1" applyAlignment="1">
      <alignment horizontal="center"/>
      <protection/>
    </xf>
    <xf numFmtId="4" fontId="7" fillId="32" borderId="0" xfId="69" applyNumberFormat="1" applyFont="1" applyFill="1" applyBorder="1" applyAlignment="1">
      <alignment horizontal="center"/>
      <protection/>
    </xf>
    <xf numFmtId="0" fontId="0" fillId="32" borderId="0" xfId="69" applyFont="1" applyFill="1" applyBorder="1">
      <alignment/>
      <protection/>
    </xf>
    <xf numFmtId="0" fontId="0" fillId="32" borderId="16" xfId="69" applyFont="1" applyFill="1" applyBorder="1">
      <alignment/>
      <protection/>
    </xf>
    <xf numFmtId="0" fontId="0" fillId="32" borderId="17" xfId="69" applyFont="1" applyFill="1" applyBorder="1">
      <alignment/>
      <protection/>
    </xf>
    <xf numFmtId="0" fontId="0" fillId="32" borderId="17" xfId="69" applyFont="1" applyFill="1" applyBorder="1" applyAlignment="1">
      <alignment horizontal="right"/>
      <protection/>
    </xf>
    <xf numFmtId="4" fontId="0" fillId="32" borderId="18" xfId="69" applyNumberFormat="1" applyFont="1" applyFill="1" applyBorder="1" applyAlignment="1">
      <alignment horizontal="center"/>
      <protection/>
    </xf>
    <xf numFmtId="179" fontId="0" fillId="32" borderId="0" xfId="69" applyNumberFormat="1" applyFont="1" applyFill="1">
      <alignment/>
      <protection/>
    </xf>
    <xf numFmtId="0" fontId="7" fillId="32" borderId="24" xfId="69" applyFont="1" applyFill="1" applyBorder="1">
      <alignment/>
      <protection/>
    </xf>
    <xf numFmtId="0" fontId="7" fillId="32" borderId="25" xfId="69" applyFont="1" applyFill="1" applyBorder="1">
      <alignment/>
      <protection/>
    </xf>
    <xf numFmtId="0" fontId="0" fillId="32" borderId="0" xfId="62" applyFont="1" applyFill="1">
      <alignment/>
      <protection/>
    </xf>
    <xf numFmtId="0" fontId="0" fillId="32" borderId="0" xfId="62" applyFont="1" applyFill="1" applyAlignment="1">
      <alignment horizontal="right"/>
      <protection/>
    </xf>
    <xf numFmtId="4" fontId="0" fillId="32" borderId="0" xfId="69" applyNumberFormat="1" applyFont="1" applyFill="1">
      <alignment/>
      <protection/>
    </xf>
    <xf numFmtId="0" fontId="20" fillId="32" borderId="0" xfId="62" applyFont="1" applyFill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left" vertical="center"/>
      <protection/>
    </xf>
    <xf numFmtId="0" fontId="7" fillId="0" borderId="0" xfId="62" applyFont="1">
      <alignment/>
      <protection/>
    </xf>
    <xf numFmtId="0" fontId="11" fillId="32" borderId="0" xfId="62" applyFont="1" applyFill="1" applyAlignment="1">
      <alignment horizontal="center"/>
      <protection/>
    </xf>
    <xf numFmtId="179" fontId="7" fillId="32" borderId="46" xfId="62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14" fontId="0" fillId="32" borderId="0" xfId="62" applyNumberFormat="1" applyFont="1" applyFill="1" applyAlignment="1">
      <alignment horizontal="right"/>
      <protection/>
    </xf>
    <xf numFmtId="14" fontId="0" fillId="32" borderId="47" xfId="62" applyNumberFormat="1" applyFont="1" applyFill="1" applyBorder="1" applyAlignment="1">
      <alignment horizontal="right"/>
      <protection/>
    </xf>
    <xf numFmtId="0" fontId="0" fillId="32" borderId="10" xfId="62" applyFont="1" applyFill="1" applyBorder="1">
      <alignment/>
      <protection/>
    </xf>
    <xf numFmtId="0" fontId="0" fillId="32" borderId="11" xfId="62" applyFont="1" applyFill="1" applyBorder="1">
      <alignment/>
      <protection/>
    </xf>
    <xf numFmtId="0" fontId="0" fillId="32" borderId="12" xfId="62" applyFont="1" applyFill="1" applyBorder="1">
      <alignment/>
      <protection/>
    </xf>
    <xf numFmtId="0" fontId="7" fillId="32" borderId="13" xfId="62" applyFont="1" applyFill="1" applyBorder="1" applyAlignment="1">
      <alignment horizontal="center" vertical="center" wrapText="1" readingOrder="1"/>
      <protection/>
    </xf>
    <xf numFmtId="0" fontId="7" fillId="0" borderId="14" xfId="62" applyFont="1" applyFill="1" applyBorder="1" applyAlignment="1">
      <alignment horizontal="center" vertical="center" readingOrder="1"/>
      <protection/>
    </xf>
    <xf numFmtId="0" fontId="7" fillId="32" borderId="14" xfId="62" applyFont="1" applyFill="1" applyBorder="1" applyAlignment="1">
      <alignment horizontal="center" textRotation="90"/>
      <protection/>
    </xf>
    <xf numFmtId="0" fontId="7" fillId="32" borderId="15" xfId="62" applyFont="1" applyFill="1" applyBorder="1" applyAlignment="1">
      <alignment horizontal="center" textRotation="90"/>
      <protection/>
    </xf>
    <xf numFmtId="0" fontId="7" fillId="32" borderId="16" xfId="62" applyFont="1" applyFill="1" applyBorder="1" applyAlignment="1">
      <alignment horizontal="center" textRotation="90" wrapText="1"/>
      <protection/>
    </xf>
    <xf numFmtId="0" fontId="7" fillId="32" borderId="17" xfId="62" applyFont="1" applyFill="1" applyBorder="1" applyAlignment="1">
      <alignment horizontal="center" textRotation="90" wrapText="1"/>
      <protection/>
    </xf>
    <xf numFmtId="0" fontId="7" fillId="32" borderId="18" xfId="62" applyFont="1" applyFill="1" applyBorder="1" applyAlignment="1">
      <alignment horizontal="center" textRotation="90" wrapText="1"/>
      <protection/>
    </xf>
    <xf numFmtId="0" fontId="9" fillId="32" borderId="33" xfId="62" applyFont="1" applyFill="1" applyBorder="1">
      <alignment/>
      <protection/>
    </xf>
    <xf numFmtId="0" fontId="9" fillId="32" borderId="34" xfId="62" applyFont="1" applyFill="1" applyBorder="1" applyAlignment="1">
      <alignment horizontal="center"/>
      <protection/>
    </xf>
    <xf numFmtId="0" fontId="0" fillId="32" borderId="34" xfId="62" applyFont="1" applyFill="1" applyBorder="1" applyAlignment="1">
      <alignment horizontal="center"/>
      <protection/>
    </xf>
    <xf numFmtId="0" fontId="0" fillId="32" borderId="35" xfId="62" applyFont="1" applyFill="1" applyBorder="1" applyAlignment="1">
      <alignment horizontal="center"/>
      <protection/>
    </xf>
    <xf numFmtId="0" fontId="0" fillId="32" borderId="33" xfId="62" applyFont="1" applyFill="1" applyBorder="1" applyAlignment="1">
      <alignment horizontal="center" vertical="center"/>
      <protection/>
    </xf>
    <xf numFmtId="0" fontId="16" fillId="32" borderId="34" xfId="62" applyFont="1" applyFill="1" applyBorder="1" applyAlignment="1">
      <alignment horizontal="center"/>
      <protection/>
    </xf>
    <xf numFmtId="0" fontId="0" fillId="32" borderId="34" xfId="62" applyFont="1" applyFill="1" applyBorder="1">
      <alignment/>
      <protection/>
    </xf>
    <xf numFmtId="0" fontId="0" fillId="32" borderId="35" xfId="62" applyFont="1" applyFill="1" applyBorder="1">
      <alignment/>
      <protection/>
    </xf>
    <xf numFmtId="1" fontId="7" fillId="32" borderId="10" xfId="62" applyNumberFormat="1" applyFont="1" applyFill="1" applyBorder="1" applyAlignment="1">
      <alignment horizontal="center"/>
      <protection/>
    </xf>
    <xf numFmtId="1" fontId="7" fillId="32" borderId="11" xfId="62" applyNumberFormat="1" applyFont="1" applyFill="1" applyBorder="1" applyAlignment="1">
      <alignment horizontal="center"/>
      <protection/>
    </xf>
    <xf numFmtId="1" fontId="7" fillId="32" borderId="12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 vertical="center"/>
      <protection/>
    </xf>
    <xf numFmtId="0" fontId="7" fillId="0" borderId="30" xfId="62" applyNumberFormat="1" applyFont="1" applyFill="1" applyBorder="1" applyAlignment="1" applyProtection="1">
      <alignment horizontal="center" vertical="center" wrapText="1"/>
      <protection/>
    </xf>
    <xf numFmtId="0" fontId="0" fillId="0" borderId="30" xfId="62" applyNumberFormat="1" applyFont="1" applyFill="1" applyBorder="1" applyAlignment="1" applyProtection="1">
      <alignment horizontal="center" vertical="center"/>
      <protection/>
    </xf>
    <xf numFmtId="179" fontId="0" fillId="0" borderId="32" xfId="44" applyFont="1" applyFill="1" applyBorder="1" applyAlignment="1" applyProtection="1">
      <alignment horizontal="center" vertical="center"/>
      <protection/>
    </xf>
    <xf numFmtId="179" fontId="0" fillId="32" borderId="31" xfId="44" applyFont="1" applyFill="1" applyBorder="1" applyAlignment="1">
      <alignment horizontal="center" vertical="top" wrapText="1"/>
    </xf>
    <xf numFmtId="179" fontId="0" fillId="32" borderId="30" xfId="44" applyFont="1" applyFill="1" applyBorder="1" applyAlignment="1">
      <alignment horizontal="center" vertical="top" wrapText="1"/>
    </xf>
    <xf numFmtId="2" fontId="0" fillId="32" borderId="30" xfId="62" applyNumberFormat="1" applyFont="1" applyFill="1" applyBorder="1" applyAlignment="1">
      <alignment horizontal="right" vertical="top" wrapText="1"/>
      <protection/>
    </xf>
    <xf numFmtId="179" fontId="0" fillId="32" borderId="30" xfId="44" applyFont="1" applyFill="1" applyBorder="1" applyAlignment="1">
      <alignment vertical="top" wrapText="1"/>
    </xf>
    <xf numFmtId="179" fontId="0" fillId="32" borderId="32" xfId="44" applyFont="1" applyFill="1" applyBorder="1" applyAlignment="1">
      <alignment horizontal="center" vertical="top" wrapText="1"/>
    </xf>
    <xf numFmtId="179" fontId="0" fillId="0" borderId="31" xfId="44" applyFont="1" applyBorder="1" applyAlignment="1">
      <alignment horizontal="center" vertical="top" wrapText="1"/>
    </xf>
    <xf numFmtId="179" fontId="0" fillId="0" borderId="30" xfId="44" applyFont="1" applyBorder="1" applyAlignment="1">
      <alignment horizontal="center" vertical="top" wrapText="1"/>
    </xf>
    <xf numFmtId="179" fontId="0" fillId="0" borderId="32" xfId="44" applyFont="1" applyBorder="1" applyAlignment="1">
      <alignment horizontal="center" vertical="top" wrapText="1"/>
    </xf>
    <xf numFmtId="0" fontId="18" fillId="32" borderId="0" xfId="62" applyFont="1" applyFill="1" applyAlignment="1">
      <alignment vertical="top" wrapText="1"/>
      <protection/>
    </xf>
    <xf numFmtId="0" fontId="0" fillId="0" borderId="23" xfId="62" applyFont="1" applyBorder="1" applyAlignment="1">
      <alignment horizontal="center" vertical="top" wrapText="1"/>
      <protection/>
    </xf>
    <xf numFmtId="0" fontId="0" fillId="0" borderId="20" xfId="62" applyFont="1" applyFill="1" applyBorder="1" applyAlignment="1">
      <alignment horizontal="left" vertical="top" wrapText="1"/>
      <protection/>
    </xf>
    <xf numFmtId="0" fontId="0" fillId="0" borderId="20" xfId="62" applyFont="1" applyFill="1" applyBorder="1" applyAlignment="1">
      <alignment horizontal="center" vertical="top" wrapText="1"/>
      <protection/>
    </xf>
    <xf numFmtId="179" fontId="0" fillId="0" borderId="22" xfId="44" applyFont="1" applyFill="1" applyBorder="1" applyAlignment="1">
      <alignment horizontal="center" vertical="top" wrapText="1"/>
    </xf>
    <xf numFmtId="179" fontId="0" fillId="32" borderId="23" xfId="44" applyFont="1" applyFill="1" applyBorder="1" applyAlignment="1">
      <alignment horizontal="center" vertical="top" wrapText="1"/>
    </xf>
    <xf numFmtId="179" fontId="0" fillId="32" borderId="20" xfId="44" applyFont="1" applyFill="1" applyBorder="1" applyAlignment="1">
      <alignment horizontal="center" vertical="top" wrapText="1"/>
    </xf>
    <xf numFmtId="2" fontId="0" fillId="32" borderId="20" xfId="62" applyNumberFormat="1" applyFont="1" applyFill="1" applyBorder="1" applyAlignment="1">
      <alignment horizontal="right" vertical="top" wrapText="1"/>
      <protection/>
    </xf>
    <xf numFmtId="2" fontId="0" fillId="32" borderId="20" xfId="44" applyNumberFormat="1" applyFont="1" applyFill="1" applyBorder="1" applyAlignment="1">
      <alignment vertical="top" wrapText="1"/>
    </xf>
    <xf numFmtId="179" fontId="0" fillId="32" borderId="22" xfId="44" applyFont="1" applyFill="1" applyBorder="1" applyAlignment="1">
      <alignment horizontal="center" vertical="top" wrapText="1"/>
    </xf>
    <xf numFmtId="179" fontId="0" fillId="0" borderId="23" xfId="44" applyFont="1" applyBorder="1" applyAlignment="1">
      <alignment horizontal="center" vertical="top" wrapText="1"/>
    </xf>
    <xf numFmtId="179" fontId="0" fillId="0" borderId="20" xfId="44" applyFont="1" applyBorder="1" applyAlignment="1">
      <alignment horizontal="center" vertical="top" wrapText="1"/>
    </xf>
    <xf numFmtId="179" fontId="0" fillId="0" borderId="22" xfId="44" applyFont="1" applyBorder="1" applyAlignment="1">
      <alignment horizontal="center" vertical="top" wrapText="1"/>
    </xf>
    <xf numFmtId="0" fontId="18" fillId="32" borderId="0" xfId="62" applyFont="1" applyFill="1" applyAlignment="1">
      <alignment vertical="top" wrapText="1"/>
      <protection/>
    </xf>
    <xf numFmtId="4" fontId="0" fillId="32" borderId="20" xfId="62" applyNumberFormat="1" applyFont="1" applyFill="1" applyBorder="1" applyAlignment="1">
      <alignment vertical="top" wrapText="1"/>
      <protection/>
    </xf>
    <xf numFmtId="2" fontId="0" fillId="32" borderId="20" xfId="44" applyNumberFormat="1" applyFont="1" applyFill="1" applyBorder="1" applyAlignment="1">
      <alignment horizontal="center" vertical="top" wrapText="1"/>
    </xf>
    <xf numFmtId="0" fontId="12" fillId="32" borderId="0" xfId="62" applyFont="1" applyFill="1" applyAlignment="1">
      <alignment vertical="top" wrapText="1"/>
      <protection/>
    </xf>
    <xf numFmtId="0" fontId="0" fillId="32" borderId="41" xfId="62" applyFont="1" applyFill="1" applyBorder="1" applyAlignment="1">
      <alignment horizontal="left" vertical="top"/>
      <protection/>
    </xf>
    <xf numFmtId="0" fontId="0" fillId="0" borderId="23" xfId="62" applyNumberFormat="1" applyFont="1" applyFill="1" applyBorder="1" applyAlignment="1" applyProtection="1">
      <alignment horizontal="center" vertical="top" wrapText="1"/>
      <protection/>
    </xf>
    <xf numFmtId="0" fontId="7" fillId="0" borderId="20" xfId="62" applyNumberFormat="1" applyFont="1" applyFill="1" applyBorder="1" applyAlignment="1" applyProtection="1">
      <alignment horizontal="center" vertical="top" wrapText="1"/>
      <protection/>
    </xf>
    <xf numFmtId="0" fontId="0" fillId="0" borderId="20" xfId="62" applyNumberFormat="1" applyFont="1" applyFill="1" applyBorder="1" applyAlignment="1" applyProtection="1">
      <alignment horizontal="center" vertical="top" wrapText="1"/>
      <protection/>
    </xf>
    <xf numFmtId="179" fontId="0" fillId="0" borderId="22" xfId="44" applyFont="1" applyFill="1" applyBorder="1" applyAlignment="1" applyProtection="1">
      <alignment horizontal="center" vertical="top" wrapText="1"/>
      <protection/>
    </xf>
    <xf numFmtId="0" fontId="0" fillId="0" borderId="20" xfId="62" applyFont="1" applyBorder="1" applyAlignment="1">
      <alignment vertical="top" wrapText="1"/>
      <protection/>
    </xf>
    <xf numFmtId="0" fontId="0" fillId="0" borderId="20" xfId="62" applyFont="1" applyBorder="1" applyAlignment="1">
      <alignment horizontal="center" vertical="top"/>
      <protection/>
    </xf>
    <xf numFmtId="0" fontId="0" fillId="0" borderId="22" xfId="62" applyFont="1" applyBorder="1" applyAlignment="1">
      <alignment horizontal="center" vertical="top"/>
      <protection/>
    </xf>
    <xf numFmtId="0" fontId="22" fillId="0" borderId="20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 applyProtection="1">
      <alignment horizontal="center" vertical="top" wrapText="1"/>
      <protection/>
    </xf>
    <xf numFmtId="0" fontId="7" fillId="0" borderId="20" xfId="62" applyNumberFormat="1" applyFont="1" applyFill="1" applyBorder="1" applyAlignment="1" applyProtection="1">
      <alignment horizontal="center" vertical="top" wrapText="1"/>
      <protection/>
    </xf>
    <xf numFmtId="0" fontId="0" fillId="0" borderId="20" xfId="62" applyNumberFormat="1" applyFont="1" applyFill="1" applyBorder="1" applyAlignment="1" applyProtection="1">
      <alignment horizontal="center" vertical="top" wrapText="1"/>
      <protection/>
    </xf>
    <xf numFmtId="179" fontId="0" fillId="0" borderId="22" xfId="44" applyFont="1" applyFill="1" applyBorder="1" applyAlignment="1" applyProtection="1">
      <alignment horizontal="center" vertical="top" wrapText="1"/>
      <protection/>
    </xf>
    <xf numFmtId="0" fontId="0" fillId="0" borderId="16" xfId="62" applyNumberFormat="1" applyFont="1" applyFill="1" applyBorder="1" applyAlignment="1" applyProtection="1">
      <alignment horizontal="center" vertical="top" wrapText="1"/>
      <protection/>
    </xf>
    <xf numFmtId="0" fontId="0" fillId="0" borderId="17" xfId="62" applyFont="1" applyBorder="1" applyAlignment="1">
      <alignment horizontal="left" vertical="top" wrapText="1"/>
      <protection/>
    </xf>
    <xf numFmtId="0" fontId="0" fillId="0" borderId="17" xfId="62" applyFont="1" applyBorder="1" applyAlignment="1">
      <alignment horizontal="center" vertical="top" wrapText="1"/>
      <protection/>
    </xf>
    <xf numFmtId="179" fontId="0" fillId="0" borderId="18" xfId="44" applyFont="1" applyBorder="1" applyAlignment="1">
      <alignment horizontal="center" vertical="top" wrapText="1"/>
    </xf>
    <xf numFmtId="0" fontId="12" fillId="32" borderId="0" xfId="62" applyFont="1" applyFill="1" applyAlignment="1">
      <alignment vertical="top" wrapText="1"/>
      <protection/>
    </xf>
    <xf numFmtId="0" fontId="0" fillId="32" borderId="25" xfId="62" applyFont="1" applyFill="1" applyBorder="1" applyAlignment="1">
      <alignment vertical="top" wrapText="1"/>
      <protection/>
    </xf>
    <xf numFmtId="0" fontId="7" fillId="32" borderId="25" xfId="62" applyFont="1" applyFill="1" applyBorder="1" applyAlignment="1">
      <alignment horizontal="right" vertical="top" wrapText="1"/>
      <protection/>
    </xf>
    <xf numFmtId="0" fontId="0" fillId="32" borderId="37" xfId="62" applyFont="1" applyFill="1" applyBorder="1" applyAlignment="1">
      <alignment vertical="top" wrapText="1"/>
      <protection/>
    </xf>
    <xf numFmtId="0" fontId="0" fillId="32" borderId="24" xfId="62" applyFont="1" applyFill="1" applyBorder="1" applyAlignment="1">
      <alignment vertical="top" wrapText="1"/>
      <protection/>
    </xf>
    <xf numFmtId="0" fontId="0" fillId="32" borderId="26" xfId="62" applyFont="1" applyFill="1" applyBorder="1" applyAlignment="1">
      <alignment vertical="top" wrapText="1"/>
      <protection/>
    </xf>
    <xf numFmtId="179" fontId="7" fillId="32" borderId="24" xfId="62" applyNumberFormat="1" applyFont="1" applyFill="1" applyBorder="1" applyAlignment="1">
      <alignment vertical="top" wrapText="1"/>
      <protection/>
    </xf>
    <xf numFmtId="179" fontId="7" fillId="32" borderId="25" xfId="62" applyNumberFormat="1" applyFont="1" applyFill="1" applyBorder="1" applyAlignment="1">
      <alignment vertical="top" wrapText="1"/>
      <protection/>
    </xf>
    <xf numFmtId="179" fontId="7" fillId="32" borderId="26" xfId="62" applyNumberFormat="1" applyFont="1" applyFill="1" applyBorder="1" applyAlignment="1">
      <alignment vertical="top" wrapText="1"/>
      <protection/>
    </xf>
    <xf numFmtId="0" fontId="0" fillId="32" borderId="0" xfId="62" applyFont="1" applyFill="1" applyAlignment="1">
      <alignment vertical="top" wrapText="1"/>
      <protection/>
    </xf>
    <xf numFmtId="10" fontId="9" fillId="32" borderId="25" xfId="62" applyNumberFormat="1" applyFont="1" applyFill="1" applyBorder="1" applyAlignment="1">
      <alignment horizontal="center" vertical="top"/>
      <protection/>
    </xf>
    <xf numFmtId="0" fontId="0" fillId="32" borderId="25" xfId="62" applyFont="1" applyFill="1" applyBorder="1" applyAlignment="1">
      <alignment horizontal="right"/>
      <protection/>
    </xf>
    <xf numFmtId="10" fontId="0" fillId="32" borderId="25" xfId="62" applyNumberFormat="1" applyFont="1" applyFill="1" applyBorder="1" applyAlignment="1">
      <alignment horizontal="center" vertical="top"/>
      <protection/>
    </xf>
    <xf numFmtId="4" fontId="11" fillId="32" borderId="37" xfId="62" applyNumberFormat="1" applyFont="1" applyFill="1" applyBorder="1" applyAlignment="1">
      <alignment horizontal="center" vertical="top"/>
      <protection/>
    </xf>
    <xf numFmtId="4" fontId="11" fillId="32" borderId="24" xfId="62" applyNumberFormat="1" applyFont="1" applyFill="1" applyBorder="1" applyAlignment="1">
      <alignment horizontal="center" vertical="top"/>
      <protection/>
    </xf>
    <xf numFmtId="4" fontId="11" fillId="32" borderId="25" xfId="62" applyNumberFormat="1" applyFont="1" applyFill="1" applyBorder="1" applyAlignment="1">
      <alignment horizontal="center" vertical="top"/>
      <protection/>
    </xf>
    <xf numFmtId="0" fontId="0" fillId="32" borderId="25" xfId="62" applyFont="1" applyFill="1" applyBorder="1" applyAlignment="1">
      <alignment vertical="top"/>
      <protection/>
    </xf>
    <xf numFmtId="0" fontId="0" fillId="32" borderId="26" xfId="62" applyFont="1" applyFill="1" applyBorder="1" applyAlignment="1">
      <alignment vertical="top"/>
      <protection/>
    </xf>
    <xf numFmtId="0" fontId="0" fillId="32" borderId="24" xfId="62" applyFont="1" applyFill="1" applyBorder="1" applyAlignment="1">
      <alignment vertical="top"/>
      <protection/>
    </xf>
    <xf numFmtId="171" fontId="0" fillId="32" borderId="25" xfId="62" applyNumberFormat="1" applyFont="1" applyFill="1" applyBorder="1" applyAlignment="1">
      <alignment horizontal="center" vertical="center"/>
      <protection/>
    </xf>
    <xf numFmtId="171" fontId="0" fillId="32" borderId="26" xfId="62" applyNumberFormat="1" applyFont="1" applyFill="1" applyBorder="1" applyAlignment="1">
      <alignment vertical="top"/>
      <protection/>
    </xf>
    <xf numFmtId="4" fontId="11" fillId="32" borderId="25" xfId="62" applyNumberFormat="1" applyFont="1" applyFill="1" applyBorder="1" applyAlignment="1">
      <alignment horizontal="center" vertical="top" wrapText="1"/>
      <protection/>
    </xf>
    <xf numFmtId="4" fontId="11" fillId="32" borderId="37" xfId="62" applyNumberFormat="1" applyFont="1" applyFill="1" applyBorder="1" applyAlignment="1">
      <alignment horizontal="center" vertical="top" wrapText="1"/>
      <protection/>
    </xf>
    <xf numFmtId="4" fontId="11" fillId="32" borderId="24" xfId="62" applyNumberFormat="1" applyFont="1" applyFill="1" applyBorder="1" applyAlignment="1">
      <alignment horizontal="center" vertical="top" wrapText="1"/>
      <protection/>
    </xf>
    <xf numFmtId="0" fontId="0" fillId="32" borderId="0" xfId="62" applyFont="1" applyFill="1" applyBorder="1" applyAlignment="1">
      <alignment vertical="top" wrapText="1"/>
      <protection/>
    </xf>
    <xf numFmtId="0" fontId="7" fillId="32" borderId="0" xfId="62" applyFont="1" applyFill="1" applyBorder="1" applyAlignment="1">
      <alignment horizontal="right" vertical="top" wrapText="1"/>
      <protection/>
    </xf>
    <xf numFmtId="4" fontId="11" fillId="32" borderId="0" xfId="62" applyNumberFormat="1" applyFont="1" applyFill="1" applyBorder="1" applyAlignment="1">
      <alignment horizontal="center" vertical="top" wrapText="1"/>
      <protection/>
    </xf>
    <xf numFmtId="1" fontId="0" fillId="32" borderId="0" xfId="62" applyNumberFormat="1" applyFont="1" applyFill="1" applyAlignment="1">
      <alignment vertical="top" wrapText="1"/>
      <protection/>
    </xf>
    <xf numFmtId="179" fontId="0" fillId="0" borderId="0" xfId="62" applyNumberFormat="1" applyFont="1" applyFill="1">
      <alignment/>
      <protection/>
    </xf>
    <xf numFmtId="171" fontId="0" fillId="32" borderId="0" xfId="62" applyNumberFormat="1" applyFont="1" applyFill="1">
      <alignment/>
      <protection/>
    </xf>
    <xf numFmtId="1" fontId="7" fillId="32" borderId="26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 vertical="top" wrapText="1"/>
      <protection/>
    </xf>
    <xf numFmtId="0" fontId="0" fillId="0" borderId="30" xfId="62" applyFont="1" applyFill="1" applyBorder="1" applyAlignment="1">
      <alignment horizontal="left" vertical="top" wrapText="1"/>
      <protection/>
    </xf>
    <xf numFmtId="0" fontId="0" fillId="0" borderId="30" xfId="62" applyFont="1" applyFill="1" applyBorder="1" applyAlignment="1">
      <alignment horizontal="center" vertical="top" wrapText="1"/>
      <protection/>
    </xf>
    <xf numFmtId="0" fontId="0" fillId="0" borderId="50" xfId="62" applyFont="1" applyFill="1" applyBorder="1" applyAlignment="1">
      <alignment horizontal="center" vertical="top"/>
      <protection/>
    </xf>
    <xf numFmtId="0" fontId="18" fillId="0" borderId="0" xfId="62" applyFont="1" applyFill="1" applyAlignment="1">
      <alignment vertical="top" wrapText="1"/>
      <protection/>
    </xf>
    <xf numFmtId="0" fontId="0" fillId="0" borderId="20" xfId="62" applyFont="1" applyFill="1" applyBorder="1" applyAlignment="1">
      <alignment horizontal="left" vertical="top" wrapText="1"/>
      <protection/>
    </xf>
    <xf numFmtId="0" fontId="0" fillId="0" borderId="39" xfId="62" applyFont="1" applyFill="1" applyBorder="1" applyAlignment="1">
      <alignment horizontal="center" vertical="top"/>
      <protection/>
    </xf>
    <xf numFmtId="0" fontId="0" fillId="0" borderId="22" xfId="62" applyFont="1" applyFill="1" applyBorder="1" applyAlignment="1">
      <alignment horizontal="center" vertical="top"/>
      <protection/>
    </xf>
    <xf numFmtId="0" fontId="0" fillId="0" borderId="20" xfId="62" applyFont="1" applyFill="1" applyBorder="1" applyAlignment="1">
      <alignment horizontal="center" vertical="top" wrapText="1"/>
      <protection/>
    </xf>
    <xf numFmtId="0" fontId="0" fillId="0" borderId="22" xfId="62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horizontal="left" vertical="top" wrapText="1"/>
      <protection/>
    </xf>
    <xf numFmtId="0" fontId="0" fillId="0" borderId="17" xfId="62" applyFont="1" applyFill="1" applyBorder="1" applyAlignment="1">
      <alignment horizontal="center" vertical="top" wrapText="1"/>
      <protection/>
    </xf>
    <xf numFmtId="0" fontId="0" fillId="0" borderId="18" xfId="62" applyFont="1" applyFill="1" applyBorder="1" applyAlignment="1">
      <alignment horizontal="center" vertical="top" wrapText="1"/>
      <protection/>
    </xf>
    <xf numFmtId="0" fontId="0" fillId="32" borderId="0" xfId="62" applyFont="1" applyFill="1" applyAlignment="1">
      <alignment horizontal="center"/>
      <protection/>
    </xf>
    <xf numFmtId="0" fontId="8" fillId="32" borderId="0" xfId="62" applyFont="1" applyFill="1" applyBorder="1" applyAlignment="1">
      <alignment horizontal="center"/>
      <protection/>
    </xf>
    <xf numFmtId="0" fontId="9" fillId="32" borderId="0" xfId="62" applyFont="1" applyFill="1" applyAlignment="1">
      <alignment horizontal="center"/>
      <protection/>
    </xf>
    <xf numFmtId="0" fontId="7" fillId="32" borderId="33" xfId="62" applyFont="1" applyFill="1" applyBorder="1" applyAlignment="1">
      <alignment horizontal="center" vertical="center" wrapText="1" readingOrder="1"/>
      <protection/>
    </xf>
    <xf numFmtId="0" fontId="7" fillId="32" borderId="34" xfId="62" applyFont="1" applyFill="1" applyBorder="1" applyAlignment="1">
      <alignment horizontal="center" textRotation="90"/>
      <protection/>
    </xf>
    <xf numFmtId="0" fontId="7" fillId="32" borderId="35" xfId="62" applyFont="1" applyFill="1" applyBorder="1" applyAlignment="1">
      <alignment horizontal="center" textRotation="90"/>
      <protection/>
    </xf>
    <xf numFmtId="0" fontId="7" fillId="0" borderId="30" xfId="62" applyNumberFormat="1" applyFont="1" applyFill="1" applyBorder="1" applyAlignment="1" applyProtection="1">
      <alignment horizontal="center" vertical="top" wrapText="1"/>
      <protection/>
    </xf>
    <xf numFmtId="0" fontId="0" fillId="0" borderId="30" xfId="62" applyNumberFormat="1" applyFont="1" applyFill="1" applyBorder="1" applyAlignment="1" applyProtection="1">
      <alignment horizontal="center" vertical="top" wrapText="1"/>
      <protection/>
    </xf>
    <xf numFmtId="0" fontId="17" fillId="0" borderId="32" xfId="62" applyNumberFormat="1" applyFont="1" applyFill="1" applyBorder="1" applyAlignment="1" applyProtection="1">
      <alignment horizontal="center" vertical="top" wrapText="1"/>
      <protection/>
    </xf>
    <xf numFmtId="49" fontId="0" fillId="0" borderId="23" xfId="62" applyNumberFormat="1" applyFont="1" applyFill="1" applyBorder="1" applyAlignment="1">
      <alignment horizontal="center" vertical="top" wrapText="1"/>
      <protection/>
    </xf>
    <xf numFmtId="0" fontId="0" fillId="0" borderId="20" xfId="62" applyFont="1" applyFill="1" applyBorder="1" applyAlignment="1">
      <alignment vertical="top" wrapText="1"/>
      <protection/>
    </xf>
    <xf numFmtId="0" fontId="0" fillId="0" borderId="20" xfId="62" applyFont="1" applyFill="1" applyBorder="1" applyAlignment="1">
      <alignment horizontal="center" vertical="top"/>
      <protection/>
    </xf>
    <xf numFmtId="0" fontId="0" fillId="0" borderId="23" xfId="62" applyFont="1" applyFill="1" applyBorder="1" applyAlignment="1">
      <alignment horizontal="center" vertical="top"/>
      <protection/>
    </xf>
    <xf numFmtId="0" fontId="0" fillId="0" borderId="20" xfId="62" applyFont="1" applyFill="1" applyBorder="1" applyAlignment="1">
      <alignment horizontal="right" vertical="top" wrapText="1"/>
      <protection/>
    </xf>
    <xf numFmtId="49" fontId="0" fillId="0" borderId="23" xfId="62" applyNumberFormat="1" applyFont="1" applyFill="1" applyBorder="1" applyAlignment="1">
      <alignment horizontal="center" vertical="top"/>
      <protection/>
    </xf>
    <xf numFmtId="0" fontId="0" fillId="0" borderId="23" xfId="62" applyFont="1" applyFill="1" applyBorder="1" applyAlignment="1">
      <alignment horizontal="center" vertical="top" wrapText="1"/>
      <protection/>
    </xf>
    <xf numFmtId="1" fontId="0" fillId="0" borderId="22" xfId="62" applyNumberFormat="1" applyFont="1" applyFill="1" applyBorder="1" applyAlignment="1">
      <alignment horizontal="center" vertical="top"/>
      <protection/>
    </xf>
    <xf numFmtId="0" fontId="0" fillId="0" borderId="20" xfId="62" applyFont="1" applyFill="1" applyBorder="1" applyAlignment="1">
      <alignment horizontal="left" vertical="top"/>
      <protection/>
    </xf>
    <xf numFmtId="0" fontId="0" fillId="0" borderId="16" xfId="62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horizontal="left" vertical="top"/>
      <protection/>
    </xf>
    <xf numFmtId="0" fontId="0" fillId="0" borderId="17" xfId="62" applyFont="1" applyFill="1" applyBorder="1" applyAlignment="1">
      <alignment horizontal="center" vertical="top"/>
      <protection/>
    </xf>
    <xf numFmtId="0" fontId="0" fillId="0" borderId="18" xfId="62" applyFont="1" applyFill="1" applyBorder="1" applyAlignment="1">
      <alignment horizontal="center" vertical="top"/>
      <protection/>
    </xf>
    <xf numFmtId="0" fontId="7" fillId="32" borderId="25" xfId="62" applyFont="1" applyFill="1" applyBorder="1" applyAlignment="1">
      <alignment horizontal="right" vertical="top"/>
      <protection/>
    </xf>
    <xf numFmtId="14" fontId="0" fillId="32" borderId="0" xfId="62" applyNumberFormat="1" applyFont="1" applyFill="1" applyAlignment="1">
      <alignment horizontal="left"/>
      <protection/>
    </xf>
    <xf numFmtId="0" fontId="7" fillId="0" borderId="0" xfId="62" applyFont="1" applyFill="1" applyAlignment="1">
      <alignment horizontal="center"/>
      <protection/>
    </xf>
    <xf numFmtId="0" fontId="15" fillId="0" borderId="0" xfId="62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11" fillId="0" borderId="0" xfId="62" applyFont="1" applyFill="1" applyAlignment="1">
      <alignment horizontal="center"/>
      <protection/>
    </xf>
    <xf numFmtId="0" fontId="7" fillId="32" borderId="27" xfId="62" applyFont="1" applyFill="1" applyBorder="1" applyAlignment="1">
      <alignment horizontal="center" textRotation="90" wrapText="1"/>
      <protection/>
    </xf>
    <xf numFmtId="1" fontId="7" fillId="0" borderId="33" xfId="62" applyNumberFormat="1" applyFont="1" applyFill="1" applyBorder="1" applyAlignment="1">
      <alignment horizontal="center"/>
      <protection/>
    </xf>
    <xf numFmtId="1" fontId="7" fillId="0" borderId="34" xfId="62" applyNumberFormat="1" applyFont="1" applyFill="1" applyBorder="1" applyAlignment="1">
      <alignment horizontal="center"/>
      <protection/>
    </xf>
    <xf numFmtId="1" fontId="7" fillId="0" borderId="35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 vertical="top"/>
      <protection/>
    </xf>
    <xf numFmtId="0" fontId="0" fillId="0" borderId="30" xfId="62" applyFont="1" applyFill="1" applyBorder="1" applyAlignment="1">
      <alignment horizontal="center" vertical="top"/>
      <protection/>
    </xf>
    <xf numFmtId="1" fontId="0" fillId="0" borderId="32" xfId="62" applyNumberFormat="1" applyFont="1" applyFill="1" applyBorder="1" applyAlignment="1">
      <alignment horizontal="center" vertical="top"/>
      <protection/>
    </xf>
    <xf numFmtId="0" fontId="0" fillId="0" borderId="23" xfId="62" applyNumberFormat="1" applyFont="1" applyFill="1" applyBorder="1" applyAlignment="1" applyProtection="1">
      <alignment horizontal="center" vertical="top"/>
      <protection/>
    </xf>
    <xf numFmtId="179" fontId="0" fillId="0" borderId="22" xfId="44" applyFont="1" applyFill="1" applyBorder="1" applyAlignment="1">
      <alignment horizontal="center" vertical="top"/>
    </xf>
    <xf numFmtId="1" fontId="0" fillId="0" borderId="22" xfId="62" applyNumberFormat="1" applyFont="1" applyFill="1" applyBorder="1" applyAlignment="1">
      <alignment vertical="top"/>
      <protection/>
    </xf>
    <xf numFmtId="0" fontId="23" fillId="0" borderId="20" xfId="62" applyFont="1" applyFill="1" applyBorder="1" applyAlignment="1">
      <alignment horizontal="right" vertical="top"/>
      <protection/>
    </xf>
    <xf numFmtId="0" fontId="0" fillId="0" borderId="22" xfId="62" applyFont="1" applyFill="1" applyBorder="1" applyAlignment="1">
      <alignment vertical="top"/>
      <protection/>
    </xf>
    <xf numFmtId="0" fontId="23" fillId="0" borderId="20" xfId="62" applyFont="1" applyFill="1" applyBorder="1" applyAlignment="1">
      <alignment horizontal="right" vertical="top" wrapText="1"/>
      <protection/>
    </xf>
    <xf numFmtId="179" fontId="0" fillId="0" borderId="22" xfId="44" applyFont="1" applyFill="1" applyBorder="1" applyAlignment="1">
      <alignment vertical="top"/>
    </xf>
    <xf numFmtId="0" fontId="23" fillId="0" borderId="20" xfId="62" applyFont="1" applyFill="1" applyBorder="1" applyAlignment="1">
      <alignment horizontal="left" vertical="top" wrapText="1"/>
      <protection/>
    </xf>
    <xf numFmtId="0" fontId="0" fillId="0" borderId="16" xfId="62" applyNumberFormat="1" applyFont="1" applyFill="1" applyBorder="1" applyAlignment="1" applyProtection="1">
      <alignment horizontal="center" vertical="top"/>
      <protection/>
    </xf>
    <xf numFmtId="1" fontId="0" fillId="0" borderId="18" xfId="62" applyNumberFormat="1" applyFont="1" applyFill="1" applyBorder="1" applyAlignment="1">
      <alignment horizontal="center" vertical="top"/>
      <protection/>
    </xf>
    <xf numFmtId="0" fontId="26" fillId="0" borderId="0" xfId="70" applyFont="1" applyBorder="1" applyAlignment="1">
      <alignment/>
      <protection/>
    </xf>
    <xf numFmtId="0" fontId="6" fillId="0" borderId="0" xfId="70" applyFont="1" applyBorder="1">
      <alignment/>
      <protection/>
    </xf>
    <xf numFmtId="0" fontId="25" fillId="0" borderId="0" xfId="70" applyFont="1" applyBorder="1" applyAlignment="1">
      <alignment/>
      <protection/>
    </xf>
    <xf numFmtId="0" fontId="27" fillId="0" borderId="0" xfId="70" applyFont="1" applyBorder="1" applyAlignment="1">
      <alignment/>
      <protection/>
    </xf>
    <xf numFmtId="0" fontId="27" fillId="0" borderId="0" xfId="70" applyFont="1" applyBorder="1" applyAlignment="1">
      <alignment horizontal="center"/>
      <protection/>
    </xf>
    <xf numFmtId="0" fontId="27" fillId="0" borderId="0" xfId="70" applyFont="1" applyBorder="1" applyAlignment="1">
      <alignment horizontal="left"/>
      <protection/>
    </xf>
    <xf numFmtId="0" fontId="27" fillId="0" borderId="46" xfId="70" applyFont="1" applyBorder="1" applyAlignment="1">
      <alignment horizontal="center"/>
      <protection/>
    </xf>
    <xf numFmtId="0" fontId="28" fillId="0" borderId="0" xfId="70" applyFont="1" applyBorder="1" applyAlignment="1">
      <alignment/>
      <protection/>
    </xf>
    <xf numFmtId="0" fontId="24" fillId="0" borderId="0" xfId="70" applyFont="1" applyBorder="1">
      <alignment/>
      <protection/>
    </xf>
    <xf numFmtId="0" fontId="27" fillId="0" borderId="47" xfId="70" applyFont="1" applyBorder="1" applyAlignment="1">
      <alignment horizontal="center"/>
      <protection/>
    </xf>
    <xf numFmtId="0" fontId="6" fillId="0" borderId="0" xfId="70" applyFont="1">
      <alignment/>
      <protection/>
    </xf>
    <xf numFmtId="0" fontId="29" fillId="0" borderId="65" xfId="70" applyFont="1" applyBorder="1" applyAlignment="1">
      <alignment horizontal="center"/>
      <protection/>
    </xf>
    <xf numFmtId="0" fontId="27" fillId="0" borderId="65" xfId="70" applyFont="1" applyBorder="1" applyAlignment="1">
      <alignment horizontal="center"/>
      <protection/>
    </xf>
    <xf numFmtId="0" fontId="30" fillId="0" borderId="66" xfId="70" applyFont="1" applyBorder="1" applyAlignment="1">
      <alignment horizontal="center"/>
      <protection/>
    </xf>
    <xf numFmtId="0" fontId="30" fillId="0" borderId="67" xfId="70" applyFont="1" applyBorder="1" applyAlignment="1">
      <alignment horizontal="center"/>
      <protection/>
    </xf>
    <xf numFmtId="0" fontId="30" fillId="0" borderId="65" xfId="70" applyFont="1" applyBorder="1" applyAlignment="1">
      <alignment horizontal="center"/>
      <protection/>
    </xf>
    <xf numFmtId="0" fontId="30" fillId="0" borderId="66" xfId="70" applyFont="1" applyBorder="1" applyAlignment="1">
      <alignment horizontal="center"/>
      <protection/>
    </xf>
    <xf numFmtId="0" fontId="30" fillId="0" borderId="0" xfId="70" applyFont="1" applyBorder="1" applyAlignment="1">
      <alignment horizontal="center"/>
      <protection/>
    </xf>
    <xf numFmtId="0" fontId="30" fillId="0" borderId="68" xfId="70" applyFont="1" applyBorder="1" applyAlignment="1">
      <alignment horizontal="center"/>
      <protection/>
    </xf>
    <xf numFmtId="0" fontId="30" fillId="0" borderId="69" xfId="70" applyFont="1" applyBorder="1" applyAlignment="1">
      <alignment horizontal="center"/>
      <protection/>
    </xf>
    <xf numFmtId="0" fontId="30" fillId="0" borderId="68" xfId="70" applyFont="1" applyBorder="1" applyAlignment="1">
      <alignment horizontal="center"/>
      <protection/>
    </xf>
    <xf numFmtId="0" fontId="30" fillId="0" borderId="70" xfId="70" applyFont="1" applyBorder="1" applyAlignment="1">
      <alignment horizontal="center"/>
      <protection/>
    </xf>
    <xf numFmtId="0" fontId="30" fillId="0" borderId="56" xfId="70" applyFont="1" applyBorder="1" applyAlignment="1">
      <alignment horizontal="center"/>
      <protection/>
    </xf>
    <xf numFmtId="0" fontId="31" fillId="0" borderId="70" xfId="70" applyFont="1" applyBorder="1">
      <alignment/>
      <protection/>
    </xf>
    <xf numFmtId="0" fontId="31" fillId="0" borderId="34" xfId="70" applyFont="1" applyBorder="1" applyAlignment="1">
      <alignment horizontal="center"/>
      <protection/>
    </xf>
    <xf numFmtId="49" fontId="31" fillId="0" borderId="34" xfId="70" applyNumberFormat="1" applyFont="1" applyBorder="1" applyAlignment="1">
      <alignment horizontal="center"/>
      <protection/>
    </xf>
    <xf numFmtId="0" fontId="31" fillId="0" borderId="0" xfId="70" applyFont="1" applyBorder="1" applyAlignment="1">
      <alignment horizontal="left"/>
      <protection/>
    </xf>
    <xf numFmtId="2" fontId="31" fillId="0" borderId="34" xfId="70" applyNumberFormat="1" applyFont="1" applyBorder="1" applyAlignment="1">
      <alignment horizontal="center"/>
      <protection/>
    </xf>
    <xf numFmtId="2" fontId="6" fillId="0" borderId="0" xfId="70" applyNumberFormat="1" applyFont="1">
      <alignment/>
      <protection/>
    </xf>
    <xf numFmtId="0" fontId="31" fillId="0" borderId="34" xfId="70" applyFont="1" applyBorder="1" applyAlignment="1">
      <alignment horizontal="left"/>
      <protection/>
    </xf>
    <xf numFmtId="0" fontId="30" fillId="0" borderId="34" xfId="70" applyFont="1" applyBorder="1" applyAlignment="1">
      <alignment horizontal="center"/>
      <protection/>
    </xf>
    <xf numFmtId="2" fontId="30" fillId="0" borderId="49" xfId="70" applyNumberFormat="1" applyFont="1" applyBorder="1" applyAlignment="1">
      <alignment horizontal="center"/>
      <protection/>
    </xf>
    <xf numFmtId="2" fontId="30" fillId="0" borderId="20" xfId="70" applyNumberFormat="1" applyFont="1" applyBorder="1" applyAlignment="1">
      <alignment horizontal="center"/>
      <protection/>
    </xf>
    <xf numFmtId="200" fontId="6" fillId="0" borderId="0" xfId="70" applyNumberFormat="1" applyFont="1">
      <alignment/>
      <protection/>
    </xf>
    <xf numFmtId="2" fontId="31" fillId="0" borderId="20" xfId="70" applyNumberFormat="1" applyFont="1" applyBorder="1" applyAlignment="1">
      <alignment horizontal="center"/>
      <protection/>
    </xf>
    <xf numFmtId="0" fontId="29" fillId="0" borderId="0" xfId="70" applyFont="1" applyBorder="1" applyAlignment="1">
      <alignment horizontal="center"/>
      <protection/>
    </xf>
    <xf numFmtId="0" fontId="27" fillId="0" borderId="65" xfId="70" applyFont="1" applyBorder="1" applyAlignment="1">
      <alignment horizontal="center"/>
      <protection/>
    </xf>
    <xf numFmtId="0" fontId="27" fillId="0" borderId="65" xfId="70" applyFont="1" applyBorder="1">
      <alignment/>
      <protection/>
    </xf>
    <xf numFmtId="0" fontId="27" fillId="0" borderId="51" xfId="70" applyFont="1" applyBorder="1" applyAlignment="1">
      <alignment horizontal="center"/>
      <protection/>
    </xf>
    <xf numFmtId="0" fontId="27" fillId="0" borderId="66" xfId="70" applyFont="1" applyBorder="1" applyAlignment="1">
      <alignment horizontal="center"/>
      <protection/>
    </xf>
    <xf numFmtId="0" fontId="27" fillId="0" borderId="53" xfId="70" applyFont="1" applyBorder="1" applyAlignment="1">
      <alignment horizontal="center"/>
      <protection/>
    </xf>
    <xf numFmtId="0" fontId="27" fillId="0" borderId="65" xfId="70" applyFont="1" applyBorder="1" applyAlignment="1">
      <alignment horizontal="left"/>
      <protection/>
    </xf>
    <xf numFmtId="0" fontId="27" fillId="0" borderId="52" xfId="70" applyFont="1" applyBorder="1" applyAlignment="1">
      <alignment horizontal="center"/>
      <protection/>
    </xf>
    <xf numFmtId="0" fontId="27" fillId="0" borderId="54" xfId="70" applyFont="1" applyBorder="1" applyAlignment="1">
      <alignment horizontal="center"/>
      <protection/>
    </xf>
    <xf numFmtId="0" fontId="0" fillId="0" borderId="0" xfId="81" applyFont="1">
      <alignment/>
      <protection/>
    </xf>
    <xf numFmtId="0" fontId="27" fillId="0" borderId="68" xfId="70" applyFont="1" applyBorder="1" applyAlignment="1">
      <alignment horizontal="center"/>
      <protection/>
    </xf>
    <xf numFmtId="0" fontId="27" fillId="0" borderId="55" xfId="70" applyFont="1" applyBorder="1" applyAlignment="1">
      <alignment horizontal="center"/>
      <protection/>
    </xf>
    <xf numFmtId="0" fontId="27" fillId="0" borderId="56" xfId="70" applyFont="1" applyBorder="1" applyAlignment="1">
      <alignment horizontal="center"/>
      <protection/>
    </xf>
    <xf numFmtId="0" fontId="27" fillId="0" borderId="70" xfId="70" applyFont="1" applyBorder="1" applyAlignment="1">
      <alignment horizontal="center"/>
      <protection/>
    </xf>
    <xf numFmtId="0" fontId="27" fillId="0" borderId="20" xfId="70" applyFont="1" applyBorder="1" applyAlignment="1">
      <alignment horizontal="center"/>
      <protection/>
    </xf>
    <xf numFmtId="0" fontId="27" fillId="0" borderId="20" xfId="70" applyFont="1" applyBorder="1" applyAlignment="1">
      <alignment wrapText="1"/>
      <protection/>
    </xf>
    <xf numFmtId="0" fontId="27" fillId="0" borderId="20" xfId="70" applyFont="1" applyBorder="1" applyAlignment="1">
      <alignment horizontal="center"/>
      <protection/>
    </xf>
    <xf numFmtId="190" fontId="27" fillId="0" borderId="20" xfId="70" applyNumberFormat="1" applyFont="1" applyBorder="1" applyAlignment="1">
      <alignment horizontal="center"/>
      <protection/>
    </xf>
    <xf numFmtId="2" fontId="27" fillId="0" borderId="49" xfId="70" applyNumberFormat="1" applyFont="1" applyBorder="1" applyAlignment="1">
      <alignment horizontal="center"/>
      <protection/>
    </xf>
    <xf numFmtId="2" fontId="27" fillId="0" borderId="20" xfId="70" applyNumberFormat="1" applyFont="1" applyBorder="1" applyAlignment="1">
      <alignment horizontal="center"/>
      <protection/>
    </xf>
    <xf numFmtId="0" fontId="27" fillId="0" borderId="20" xfId="70" applyFont="1" applyBorder="1">
      <alignment/>
      <protection/>
    </xf>
    <xf numFmtId="1" fontId="27" fillId="0" borderId="20" xfId="70" applyNumberFormat="1" applyFont="1" applyBorder="1" applyAlignment="1">
      <alignment horizontal="center"/>
      <protection/>
    </xf>
    <xf numFmtId="0" fontId="27" fillId="0" borderId="49" xfId="70" applyFont="1" applyBorder="1" applyAlignment="1">
      <alignment horizontal="center"/>
      <protection/>
    </xf>
    <xf numFmtId="0" fontId="27" fillId="0" borderId="20" xfId="70" applyFont="1" applyFill="1" applyBorder="1" applyAlignment="1">
      <alignment horizontal="left" vertical="center" wrapText="1"/>
      <protection/>
    </xf>
    <xf numFmtId="0" fontId="27" fillId="0" borderId="20" xfId="70" applyFont="1" applyFill="1" applyBorder="1" applyAlignment="1">
      <alignment horizontal="center" vertical="center" wrapText="1"/>
      <protection/>
    </xf>
    <xf numFmtId="190" fontId="27" fillId="0" borderId="20" xfId="70" applyNumberFormat="1" applyFont="1" applyFill="1" applyBorder="1" applyAlignment="1">
      <alignment horizontal="center" vertical="center" wrapText="1"/>
      <protection/>
    </xf>
    <xf numFmtId="2" fontId="27" fillId="0" borderId="20" xfId="70" applyNumberFormat="1" applyFont="1" applyFill="1" applyBorder="1" applyAlignment="1">
      <alignment horizontal="center" vertical="center" wrapText="1"/>
      <protection/>
    </xf>
    <xf numFmtId="2" fontId="32" fillId="0" borderId="20" xfId="70" applyNumberFormat="1" applyFont="1" applyFill="1" applyBorder="1" applyAlignment="1">
      <alignment horizontal="center" vertical="center" wrapText="1"/>
      <protection/>
    </xf>
    <xf numFmtId="0" fontId="27" fillId="0" borderId="49" xfId="70" applyFont="1" applyBorder="1" applyAlignment="1">
      <alignment horizontal="center"/>
      <protection/>
    </xf>
    <xf numFmtId="0" fontId="27" fillId="0" borderId="71" xfId="70" applyFont="1" applyBorder="1" applyAlignment="1">
      <alignment horizontal="center"/>
      <protection/>
    </xf>
    <xf numFmtId="2" fontId="29" fillId="0" borderId="49" xfId="70" applyNumberFormat="1" applyFont="1" applyBorder="1" applyAlignment="1">
      <alignment horizontal="center"/>
      <protection/>
    </xf>
    <xf numFmtId="0" fontId="27" fillId="0" borderId="49" xfId="70" applyFont="1" applyBorder="1">
      <alignment/>
      <protection/>
    </xf>
    <xf numFmtId="190" fontId="27" fillId="0" borderId="49" xfId="70" applyNumberFormat="1" applyFont="1" applyBorder="1" applyAlignment="1">
      <alignment horizontal="center"/>
      <protection/>
    </xf>
    <xf numFmtId="0" fontId="31" fillId="0" borderId="20" xfId="70" applyFont="1" applyBorder="1">
      <alignment/>
      <protection/>
    </xf>
    <xf numFmtId="0" fontId="27" fillId="0" borderId="71" xfId="70" applyFont="1" applyBorder="1" applyAlignment="1">
      <alignment horizontal="center"/>
      <protection/>
    </xf>
    <xf numFmtId="0" fontId="27" fillId="0" borderId="41" xfId="70" applyFont="1" applyBorder="1">
      <alignment/>
      <protection/>
    </xf>
    <xf numFmtId="9" fontId="6" fillId="0" borderId="0" xfId="70" applyNumberFormat="1" applyFont="1">
      <alignment/>
      <protection/>
    </xf>
    <xf numFmtId="0" fontId="24" fillId="0" borderId="0" xfId="70" applyBorder="1">
      <alignment/>
      <protection/>
    </xf>
    <xf numFmtId="190" fontId="27" fillId="0" borderId="20" xfId="70" applyNumberFormat="1" applyFont="1" applyBorder="1" applyAlignment="1">
      <alignment horizontal="center"/>
      <protection/>
    </xf>
    <xf numFmtId="2" fontId="27" fillId="0" borderId="20" xfId="70" applyNumberFormat="1" applyFont="1" applyBorder="1" applyAlignment="1">
      <alignment horizontal="center"/>
      <protection/>
    </xf>
    <xf numFmtId="1" fontId="27" fillId="0" borderId="20" xfId="70" applyNumberFormat="1" applyFont="1" applyBorder="1" applyAlignment="1">
      <alignment horizontal="center"/>
      <protection/>
    </xf>
    <xf numFmtId="2" fontId="27" fillId="0" borderId="49" xfId="70" applyNumberFormat="1" applyFont="1" applyBorder="1" applyAlignment="1">
      <alignment horizontal="center"/>
      <protection/>
    </xf>
    <xf numFmtId="2" fontId="27" fillId="0" borderId="0" xfId="70" applyNumberFormat="1" applyFont="1" applyBorder="1" applyAlignment="1">
      <alignment horizontal="center"/>
      <protection/>
    </xf>
    <xf numFmtId="2" fontId="29" fillId="0" borderId="20" xfId="70" applyNumberFormat="1" applyFont="1" applyBorder="1" applyAlignment="1">
      <alignment horizontal="center"/>
      <protection/>
    </xf>
    <xf numFmtId="2" fontId="27" fillId="0" borderId="0" xfId="70" applyNumberFormat="1" applyFont="1" applyBorder="1" applyAlignment="1">
      <alignment horizontal="center"/>
      <protection/>
    </xf>
    <xf numFmtId="0" fontId="31" fillId="0" borderId="20" xfId="70" applyFont="1" applyBorder="1" applyAlignment="1">
      <alignment wrapText="1"/>
      <protection/>
    </xf>
    <xf numFmtId="0" fontId="34" fillId="0" borderId="49" xfId="70" applyFont="1" applyBorder="1" applyAlignment="1">
      <alignment horizontal="center"/>
      <protection/>
    </xf>
    <xf numFmtId="0" fontId="35" fillId="0" borderId="20" xfId="70" applyFont="1" applyBorder="1">
      <alignment/>
      <protection/>
    </xf>
    <xf numFmtId="0" fontId="34" fillId="0" borderId="20" xfId="70" applyFont="1" applyBorder="1" applyAlignment="1">
      <alignment horizontal="center"/>
      <protection/>
    </xf>
    <xf numFmtId="1" fontId="34" fillId="0" borderId="20" xfId="70" applyNumberFormat="1" applyFont="1" applyBorder="1" applyAlignment="1">
      <alignment horizontal="center"/>
      <protection/>
    </xf>
    <xf numFmtId="2" fontId="34" fillId="0" borderId="20" xfId="70" applyNumberFormat="1" applyFont="1" applyBorder="1" applyAlignment="1">
      <alignment horizontal="center"/>
      <protection/>
    </xf>
    <xf numFmtId="2" fontId="34" fillId="0" borderId="20" xfId="70" applyNumberFormat="1" applyFont="1" applyBorder="1" applyAlignment="1">
      <alignment horizontal="center"/>
      <protection/>
    </xf>
    <xf numFmtId="190" fontId="34" fillId="0" borderId="20" xfId="70" applyNumberFormat="1" applyFont="1" applyBorder="1" applyAlignment="1">
      <alignment horizontal="center"/>
      <protection/>
    </xf>
    <xf numFmtId="2" fontId="34" fillId="0" borderId="49" xfId="70" applyNumberFormat="1" applyFont="1" applyBorder="1" applyAlignment="1">
      <alignment horizontal="center"/>
      <protection/>
    </xf>
    <xf numFmtId="0" fontId="27" fillId="0" borderId="71" xfId="70" applyFont="1" applyBorder="1" applyAlignment="1">
      <alignment wrapText="1"/>
      <protection/>
    </xf>
    <xf numFmtId="1" fontId="27" fillId="0" borderId="49" xfId="70" applyNumberFormat="1" applyFont="1" applyBorder="1" applyAlignment="1">
      <alignment horizontal="center"/>
      <protection/>
    </xf>
    <xf numFmtId="2" fontId="27" fillId="0" borderId="20" xfId="70" applyNumberFormat="1" applyFont="1" applyFill="1" applyBorder="1" applyAlignment="1">
      <alignment horizontal="center"/>
      <protection/>
    </xf>
    <xf numFmtId="0" fontId="27" fillId="0" borderId="49" xfId="70" applyFont="1" applyFill="1" applyBorder="1" applyAlignment="1">
      <alignment horizontal="center"/>
      <protection/>
    </xf>
    <xf numFmtId="0" fontId="29" fillId="0" borderId="49" xfId="70" applyFont="1" applyFill="1" applyBorder="1" applyAlignment="1">
      <alignment horizontal="left"/>
      <protection/>
    </xf>
    <xf numFmtId="0" fontId="27" fillId="0" borderId="49" xfId="70" applyFont="1" applyFill="1" applyBorder="1" applyAlignment="1">
      <alignment horizontal="left"/>
      <protection/>
    </xf>
    <xf numFmtId="2" fontId="27" fillId="0" borderId="20" xfId="70" applyNumberFormat="1" applyFont="1" applyFill="1" applyBorder="1" applyAlignment="1">
      <alignment horizontal="left"/>
      <protection/>
    </xf>
    <xf numFmtId="0" fontId="27" fillId="0" borderId="20" xfId="70" applyFont="1" applyFill="1" applyBorder="1" applyAlignment="1">
      <alignment horizontal="center"/>
      <protection/>
    </xf>
    <xf numFmtId="0" fontId="27" fillId="0" borderId="20" xfId="70" applyFont="1" applyFill="1" applyBorder="1" applyAlignment="1">
      <alignment horizontal="left" wrapText="1"/>
      <protection/>
    </xf>
    <xf numFmtId="0" fontId="27" fillId="0" borderId="20" xfId="70" applyFont="1" applyFill="1" applyBorder="1" applyAlignment="1">
      <alignment wrapText="1"/>
      <protection/>
    </xf>
    <xf numFmtId="190" fontId="27" fillId="0" borderId="20" xfId="70" applyNumberFormat="1" applyFont="1" applyFill="1" applyBorder="1" applyAlignment="1">
      <alignment horizontal="center"/>
      <protection/>
    </xf>
    <xf numFmtId="49" fontId="27" fillId="0" borderId="20" xfId="70" applyNumberFormat="1" applyFont="1" applyFill="1" applyBorder="1" applyAlignment="1">
      <alignment horizontal="center"/>
      <protection/>
    </xf>
    <xf numFmtId="2" fontId="27" fillId="0" borderId="20" xfId="70" applyNumberFormat="1" applyFont="1" applyFill="1" applyBorder="1" applyAlignment="1">
      <alignment horizontal="center"/>
      <protection/>
    </xf>
    <xf numFmtId="0" fontId="29" fillId="0" borderId="20" xfId="70" applyFont="1" applyFill="1" applyBorder="1" applyAlignment="1">
      <alignment horizontal="center"/>
      <protection/>
    </xf>
    <xf numFmtId="201" fontId="27" fillId="0" borderId="49" xfId="70" applyNumberFormat="1" applyFont="1" applyBorder="1" applyAlignment="1">
      <alignment horizontal="center"/>
      <protection/>
    </xf>
    <xf numFmtId="0" fontId="27" fillId="0" borderId="49" xfId="70" applyFont="1" applyFill="1" applyBorder="1" applyAlignment="1">
      <alignment wrapText="1"/>
      <protection/>
    </xf>
    <xf numFmtId="2" fontId="27" fillId="0" borderId="49" xfId="70" applyNumberFormat="1" applyFont="1" applyFill="1" applyBorder="1" applyAlignment="1">
      <alignment horizontal="center"/>
      <protection/>
    </xf>
    <xf numFmtId="2" fontId="27" fillId="0" borderId="49" xfId="70" applyNumberFormat="1" applyFont="1" applyFill="1" applyBorder="1" applyAlignment="1">
      <alignment horizontal="center"/>
      <protection/>
    </xf>
    <xf numFmtId="0" fontId="29" fillId="0" borderId="49" xfId="70" applyFont="1" applyBorder="1" applyAlignment="1">
      <alignment horizontal="center"/>
      <protection/>
    </xf>
    <xf numFmtId="0" fontId="27" fillId="0" borderId="49" xfId="70" applyFont="1" applyBorder="1" applyAlignment="1">
      <alignment horizontal="left" wrapText="1"/>
      <protection/>
    </xf>
    <xf numFmtId="190" fontId="27" fillId="0" borderId="49" xfId="70" applyNumberFormat="1" applyFont="1" applyBorder="1" applyAlignment="1">
      <alignment horizontal="center"/>
      <protection/>
    </xf>
    <xf numFmtId="0" fontId="27" fillId="0" borderId="0" xfId="68" applyFont="1" applyFill="1">
      <alignment/>
      <protection/>
    </xf>
    <xf numFmtId="0" fontId="36" fillId="0" borderId="0" xfId="62" applyFont="1" applyFill="1" applyAlignment="1">
      <alignment horizontal="left"/>
      <protection/>
    </xf>
    <xf numFmtId="0" fontId="36" fillId="0" borderId="0" xfId="62" applyFont="1" applyFill="1" applyAlignment="1">
      <alignment/>
      <protection/>
    </xf>
    <xf numFmtId="0" fontId="27" fillId="0" borderId="0" xfId="68" applyFont="1" applyFill="1" applyAlignment="1">
      <alignment horizontal="left"/>
      <protection/>
    </xf>
    <xf numFmtId="0" fontId="37" fillId="0" borderId="0" xfId="68" applyFont="1" applyFill="1" applyAlignment="1">
      <alignment horizontal="right"/>
      <protection/>
    </xf>
    <xf numFmtId="4" fontId="37" fillId="0" borderId="0" xfId="68" applyNumberFormat="1" applyFont="1" applyFill="1" applyAlignment="1">
      <alignment horizontal="left"/>
      <protection/>
    </xf>
    <xf numFmtId="0" fontId="38" fillId="0" borderId="0" xfId="68" applyFont="1" applyFill="1" applyAlignment="1">
      <alignment/>
      <protection/>
    </xf>
    <xf numFmtId="0" fontId="27" fillId="0" borderId="0" xfId="68" applyFont="1" applyFill="1" applyAlignment="1">
      <alignment horizontal="right"/>
      <protection/>
    </xf>
    <xf numFmtId="4" fontId="27" fillId="0" borderId="46" xfId="68" applyNumberFormat="1" applyFont="1" applyFill="1" applyBorder="1" applyAlignment="1">
      <alignment horizontal="left"/>
      <protection/>
    </xf>
    <xf numFmtId="4" fontId="27" fillId="0" borderId="0" xfId="68" applyNumberFormat="1" applyFont="1" applyFill="1" applyAlignment="1">
      <alignment horizontal="left"/>
      <protection/>
    </xf>
    <xf numFmtId="0" fontId="27" fillId="0" borderId="0" xfId="68" applyFont="1" applyFill="1" applyAlignment="1">
      <alignment horizontal="center"/>
      <protection/>
    </xf>
    <xf numFmtId="0" fontId="27" fillId="33" borderId="20" xfId="68" applyFont="1" applyFill="1" applyBorder="1" applyAlignment="1">
      <alignment horizontal="center" vertical="center" wrapText="1"/>
      <protection/>
    </xf>
    <xf numFmtId="1" fontId="27" fillId="0" borderId="23" xfId="68" applyNumberFormat="1" applyFont="1" applyFill="1" applyBorder="1" applyAlignment="1">
      <alignment horizontal="left" vertical="center" wrapText="1"/>
      <protection/>
    </xf>
    <xf numFmtId="0" fontId="27" fillId="0" borderId="20" xfId="68" applyFont="1" applyFill="1" applyBorder="1" applyAlignment="1">
      <alignment/>
      <protection/>
    </xf>
    <xf numFmtId="4" fontId="27" fillId="0" borderId="20" xfId="64" applyNumberFormat="1" applyFont="1" applyFill="1" applyBorder="1" applyAlignment="1">
      <alignment horizontal="center" vertical="center" wrapText="1"/>
      <protection/>
    </xf>
    <xf numFmtId="4" fontId="27" fillId="0" borderId="20" xfId="68" applyNumberFormat="1" applyFont="1" applyFill="1" applyBorder="1" applyAlignment="1">
      <alignment horizontal="center" vertical="center" wrapText="1"/>
      <protection/>
    </xf>
    <xf numFmtId="4" fontId="27" fillId="0" borderId="20" xfId="68" applyNumberFormat="1" applyFont="1" applyFill="1" applyBorder="1" applyAlignment="1">
      <alignment horizontal="center"/>
      <protection/>
    </xf>
    <xf numFmtId="4" fontId="27" fillId="0" borderId="22" xfId="68" applyNumberFormat="1" applyFont="1" applyFill="1" applyBorder="1" applyAlignment="1">
      <alignment horizontal="center"/>
      <protection/>
    </xf>
    <xf numFmtId="4" fontId="27" fillId="0" borderId="0" xfId="68" applyNumberFormat="1" applyFont="1" applyFill="1">
      <alignment/>
      <protection/>
    </xf>
    <xf numFmtId="4" fontId="29" fillId="0" borderId="17" xfId="68" applyNumberFormat="1" applyFont="1" applyFill="1" applyBorder="1" applyAlignment="1">
      <alignment horizontal="center" vertical="center" wrapText="1"/>
      <protection/>
    </xf>
    <xf numFmtId="4" fontId="29" fillId="32" borderId="50" xfId="64" applyNumberFormat="1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/>
      <protection/>
    </xf>
    <xf numFmtId="4" fontId="29" fillId="32" borderId="22" xfId="64" applyNumberFormat="1" applyFont="1" applyFill="1" applyBorder="1" applyAlignment="1">
      <alignment horizontal="center" vertical="center"/>
      <protection/>
    </xf>
    <xf numFmtId="4" fontId="29" fillId="0" borderId="18" xfId="68" applyNumberFormat="1" applyFont="1" applyFill="1" applyBorder="1" applyAlignment="1">
      <alignment horizontal="center"/>
      <protection/>
    </xf>
    <xf numFmtId="0" fontId="36" fillId="0" borderId="0" xfId="64" applyFont="1">
      <alignment/>
      <protection/>
    </xf>
    <xf numFmtId="0" fontId="23" fillId="0" borderId="46" xfId="62" applyFont="1" applyBorder="1" applyAlignment="1">
      <alignment vertical="center"/>
      <protection/>
    </xf>
    <xf numFmtId="0" fontId="39" fillId="0" borderId="0" xfId="68" applyFont="1" applyFill="1" applyAlignment="1">
      <alignment horizontal="center" wrapText="1"/>
      <protection/>
    </xf>
    <xf numFmtId="0" fontId="40" fillId="0" borderId="0" xfId="68" applyFont="1" applyFill="1" applyAlignment="1">
      <alignment horizontal="left"/>
      <protection/>
    </xf>
    <xf numFmtId="0" fontId="41" fillId="0" borderId="0" xfId="68" applyFont="1" applyFill="1" applyAlignment="1">
      <alignment horizontal="left"/>
      <protection/>
    </xf>
    <xf numFmtId="0" fontId="27" fillId="0" borderId="0" xfId="62" applyFont="1" applyBorder="1" applyAlignment="1">
      <alignment/>
      <protection/>
    </xf>
    <xf numFmtId="0" fontId="27" fillId="0" borderId="46" xfId="62" applyFont="1" applyBorder="1" applyAlignment="1">
      <alignment horizontal="center"/>
      <protection/>
    </xf>
    <xf numFmtId="0" fontId="37" fillId="0" borderId="0" xfId="68" applyFont="1" applyFill="1" applyAlignment="1">
      <alignment horizontal="left"/>
      <protection/>
    </xf>
    <xf numFmtId="0" fontId="27" fillId="0" borderId="0" xfId="62" applyFont="1" applyFill="1">
      <alignment/>
      <protection/>
    </xf>
    <xf numFmtId="0" fontId="42" fillId="0" borderId="0" xfId="62" applyFont="1" applyFill="1" applyAlignment="1">
      <alignment horizontal="left"/>
      <protection/>
    </xf>
    <xf numFmtId="0" fontId="42" fillId="0" borderId="0" xfId="62" applyFont="1" applyFill="1">
      <alignment/>
      <protection/>
    </xf>
    <xf numFmtId="0" fontId="43" fillId="0" borderId="0" xfId="62" applyFont="1" applyFill="1">
      <alignment/>
      <protection/>
    </xf>
    <xf numFmtId="0" fontId="43" fillId="0" borderId="0" xfId="62" applyFont="1" applyFill="1" applyAlignment="1">
      <alignment horizontal="center"/>
      <protection/>
    </xf>
    <xf numFmtId="0" fontId="27" fillId="0" borderId="0" xfId="62" applyFont="1" applyFill="1" applyAlignment="1">
      <alignment horizontal="center"/>
      <protection/>
    </xf>
    <xf numFmtId="0" fontId="0" fillId="0" borderId="0" xfId="62">
      <alignment/>
      <protection/>
    </xf>
    <xf numFmtId="0" fontId="36" fillId="0" borderId="0" xfId="62" applyFont="1" applyFill="1">
      <alignment/>
      <protection/>
    </xf>
    <xf numFmtId="0" fontId="3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/>
      <protection/>
    </xf>
    <xf numFmtId="190" fontId="36" fillId="0" borderId="0" xfId="62" applyNumberFormat="1" applyFont="1" applyFill="1">
      <alignment/>
      <protection/>
    </xf>
    <xf numFmtId="0" fontId="45" fillId="0" borderId="0" xfId="62" applyFont="1" applyFill="1" applyAlignment="1">
      <alignment horizontal="left"/>
      <protection/>
    </xf>
    <xf numFmtId="0" fontId="45" fillId="0" borderId="0" xfId="62" applyFont="1" applyFill="1">
      <alignment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4" applyFont="1" applyFill="1" applyAlignment="1">
      <alignment horizontal="right"/>
      <protection/>
    </xf>
    <xf numFmtId="171" fontId="47" fillId="0" borderId="46" xfId="45" applyFont="1" applyFill="1" applyBorder="1" applyAlignment="1">
      <alignment horizontal="left"/>
    </xf>
    <xf numFmtId="0" fontId="45" fillId="0" borderId="0" xfId="64" applyFont="1" applyFill="1">
      <alignment/>
      <protection/>
    </xf>
    <xf numFmtId="0" fontId="48" fillId="33" borderId="20" xfId="62" applyFont="1" applyFill="1" applyBorder="1" applyAlignment="1">
      <alignment horizontal="center" vertical="center" textRotation="90" wrapText="1"/>
      <protection/>
    </xf>
    <xf numFmtId="186" fontId="49" fillId="33" borderId="20" xfId="49" applyNumberFormat="1" applyFont="1" applyFill="1" applyBorder="1" applyAlignment="1">
      <alignment horizontal="center" vertical="center" textRotation="90" wrapText="1" shrinkToFit="1"/>
      <protection/>
    </xf>
    <xf numFmtId="0" fontId="45" fillId="33" borderId="20" xfId="62" applyFont="1" applyFill="1" applyBorder="1" applyAlignment="1">
      <alignment horizontal="center" vertical="center" wrapText="1"/>
      <protection/>
    </xf>
    <xf numFmtId="0" fontId="47" fillId="33" borderId="20" xfId="77" applyNumberFormat="1" applyFont="1" applyFill="1" applyBorder="1" applyAlignment="1" applyProtection="1">
      <alignment horizontal="center" vertical="top"/>
      <protection/>
    </xf>
    <xf numFmtId="0" fontId="45" fillId="33" borderId="20" xfId="77" applyNumberFormat="1" applyFont="1" applyFill="1" applyBorder="1" applyAlignment="1" applyProtection="1">
      <alignment horizontal="left" vertical="top"/>
      <protection/>
    </xf>
    <xf numFmtId="2" fontId="45" fillId="33" borderId="20" xfId="77" applyNumberFormat="1" applyFont="1" applyFill="1" applyBorder="1" applyAlignment="1" applyProtection="1">
      <alignment horizontal="center" vertical="top"/>
      <protection/>
    </xf>
    <xf numFmtId="2" fontId="50" fillId="33" borderId="20" xfId="77" applyNumberFormat="1" applyFont="1" applyFill="1" applyBorder="1" applyAlignment="1">
      <alignment horizontal="center" vertical="center"/>
      <protection/>
    </xf>
    <xf numFmtId="0" fontId="45" fillId="33" borderId="20" xfId="62" applyFont="1" applyFill="1" applyBorder="1" applyAlignment="1" quotePrefix="1">
      <alignment horizontal="center" vertical="center" wrapText="1"/>
      <protection/>
    </xf>
    <xf numFmtId="0" fontId="45" fillId="33" borderId="20" xfId="62" applyFont="1" applyFill="1" applyBorder="1" applyAlignment="1">
      <alignment horizontal="left" vertical="center" wrapText="1"/>
      <protection/>
    </xf>
    <xf numFmtId="0" fontId="45" fillId="33" borderId="20" xfId="62" applyFont="1" applyFill="1" applyBorder="1" applyAlignment="1">
      <alignment horizontal="center" vertical="center"/>
      <protection/>
    </xf>
    <xf numFmtId="2" fontId="45" fillId="33" borderId="20" xfId="62" applyNumberFormat="1" applyFont="1" applyFill="1" applyBorder="1" applyAlignment="1">
      <alignment horizontal="center" vertical="center"/>
      <protection/>
    </xf>
    <xf numFmtId="0" fontId="45" fillId="33" borderId="20" xfId="77" applyNumberFormat="1" applyFont="1" applyFill="1" applyBorder="1" applyAlignment="1" applyProtection="1">
      <alignment horizontal="center" vertical="top"/>
      <protection/>
    </xf>
    <xf numFmtId="2" fontId="45" fillId="33" borderId="20" xfId="72" applyNumberFormat="1" applyFont="1" applyFill="1" applyBorder="1" applyAlignment="1">
      <alignment horizontal="center" vertical="center" wrapText="1"/>
      <protection/>
    </xf>
    <xf numFmtId="0" fontId="45" fillId="33" borderId="20" xfId="62" applyFont="1" applyFill="1" applyBorder="1" applyAlignment="1">
      <alignment wrapText="1"/>
      <protection/>
    </xf>
    <xf numFmtId="0" fontId="47" fillId="33" borderId="20" xfId="62" applyFont="1" applyFill="1" applyBorder="1" applyAlignment="1">
      <alignment horizontal="center" vertical="center" wrapText="1"/>
      <protection/>
    </xf>
    <xf numFmtId="0" fontId="45" fillId="33" borderId="20" xfId="77" applyNumberFormat="1" applyFont="1" applyFill="1" applyBorder="1" applyAlignment="1" applyProtection="1">
      <alignment horizontal="left" vertical="top" wrapText="1"/>
      <protection/>
    </xf>
    <xf numFmtId="2" fontId="45" fillId="33" borderId="20" xfId="77" applyNumberFormat="1" applyFont="1" applyFill="1" applyBorder="1" applyAlignment="1" applyProtection="1">
      <alignment horizontal="center" vertical="center" wrapText="1"/>
      <protection/>
    </xf>
    <xf numFmtId="0" fontId="45" fillId="33" borderId="20" xfId="62" applyFont="1" applyFill="1" applyBorder="1" applyAlignment="1">
      <alignment horizontal="center"/>
      <protection/>
    </xf>
    <xf numFmtId="2" fontId="45" fillId="33" borderId="20" xfId="62" applyNumberFormat="1" applyFont="1" applyFill="1" applyBorder="1" applyAlignment="1">
      <alignment horizontal="center" vertical="center" wrapText="1"/>
      <protection/>
    </xf>
    <xf numFmtId="2" fontId="45" fillId="33" borderId="20" xfId="77" applyNumberFormat="1" applyFont="1" applyFill="1" applyBorder="1" applyAlignment="1">
      <alignment horizontal="center" vertical="center"/>
      <protection/>
    </xf>
    <xf numFmtId="2" fontId="45" fillId="33" borderId="20" xfId="62" applyNumberFormat="1" applyFont="1" applyFill="1" applyBorder="1" applyAlignment="1">
      <alignment horizontal="center"/>
      <protection/>
    </xf>
    <xf numFmtId="0" fontId="45" fillId="0" borderId="20" xfId="62" applyFont="1" applyBorder="1">
      <alignment/>
      <protection/>
    </xf>
    <xf numFmtId="0" fontId="45" fillId="33" borderId="20" xfId="62" applyFont="1" applyFill="1" applyBorder="1">
      <alignment/>
      <protection/>
    </xf>
    <xf numFmtId="4" fontId="45" fillId="33" borderId="20" xfId="62" applyNumberFormat="1" applyFont="1" applyFill="1" applyBorder="1" applyAlignment="1">
      <alignment horizontal="right" vertical="center"/>
      <protection/>
    </xf>
    <xf numFmtId="2" fontId="45" fillId="33" borderId="20" xfId="68" applyNumberFormat="1" applyFont="1" applyFill="1" applyBorder="1" applyAlignment="1">
      <alignment horizontal="center" vertical="center" wrapText="1"/>
      <protection/>
    </xf>
    <xf numFmtId="2" fontId="45" fillId="33" borderId="20" xfId="68" applyNumberFormat="1" applyFont="1" applyFill="1" applyBorder="1" applyAlignment="1">
      <alignment horizontal="center" vertical="center"/>
      <protection/>
    </xf>
    <xf numFmtId="2" fontId="50" fillId="33" borderId="20" xfId="62" applyNumberFormat="1" applyFont="1" applyFill="1" applyBorder="1" applyAlignment="1">
      <alignment horizontal="center" vertical="center"/>
      <protection/>
    </xf>
    <xf numFmtId="4" fontId="45" fillId="33" borderId="20" xfId="62" applyNumberFormat="1" applyFont="1" applyFill="1" applyBorder="1" applyAlignment="1">
      <alignment horizontal="center" vertical="center"/>
      <protection/>
    </xf>
    <xf numFmtId="0" fontId="45" fillId="33" borderId="20" xfId="62" applyFont="1" applyFill="1" applyBorder="1" applyAlignment="1">
      <alignment vertical="center" wrapText="1"/>
      <protection/>
    </xf>
    <xf numFmtId="0" fontId="50" fillId="33" borderId="20" xfId="62" applyFont="1" applyFill="1" applyBorder="1" applyAlignment="1">
      <alignment horizontal="center"/>
      <protection/>
    </xf>
    <xf numFmtId="0" fontId="47" fillId="33" borderId="20" xfId="77" applyNumberFormat="1" applyFont="1" applyFill="1" applyBorder="1" applyAlignment="1" applyProtection="1">
      <alignment horizontal="center" vertical="top" wrapText="1"/>
      <protection/>
    </xf>
    <xf numFmtId="2" fontId="45" fillId="33" borderId="20" xfId="49" applyNumberFormat="1" applyFont="1" applyFill="1" applyBorder="1" applyAlignment="1">
      <alignment horizontal="center" vertical="center" wrapText="1"/>
      <protection/>
    </xf>
    <xf numFmtId="0" fontId="45" fillId="33" borderId="20" xfId="62" applyFont="1" applyFill="1" applyBorder="1" applyAlignment="1">
      <alignment horizontal="left" wrapText="1"/>
      <protection/>
    </xf>
    <xf numFmtId="2" fontId="45" fillId="0" borderId="20" xfId="62" applyNumberFormat="1" applyFont="1" applyFill="1" applyBorder="1" applyAlignment="1">
      <alignment horizontal="center" vertical="center" wrapText="1"/>
      <protection/>
    </xf>
    <xf numFmtId="0" fontId="53" fillId="33" borderId="20" xfId="62" applyFont="1" applyFill="1" applyBorder="1" applyAlignment="1">
      <alignment horizontal="center" wrapText="1"/>
      <protection/>
    </xf>
    <xf numFmtId="0" fontId="50" fillId="33" borderId="20" xfId="62" applyFont="1" applyFill="1" applyBorder="1">
      <alignment/>
      <protection/>
    </xf>
    <xf numFmtId="2" fontId="50" fillId="33" borderId="20" xfId="62" applyNumberFormat="1" applyFont="1" applyFill="1" applyBorder="1" applyAlignment="1">
      <alignment horizontal="center"/>
      <protection/>
    </xf>
    <xf numFmtId="0" fontId="45" fillId="33" borderId="20" xfId="62" applyFont="1" applyFill="1" applyBorder="1" applyAlignment="1" quotePrefix="1">
      <alignment horizontal="center"/>
      <protection/>
    </xf>
    <xf numFmtId="0" fontId="45" fillId="33" borderId="20" xfId="62" applyFont="1" applyFill="1" applyBorder="1" applyAlignment="1">
      <alignment vertical="justify" wrapText="1"/>
      <protection/>
    </xf>
    <xf numFmtId="2" fontId="45" fillId="33" borderId="20" xfId="64" applyNumberFormat="1" applyFont="1" applyFill="1" applyBorder="1" applyAlignment="1">
      <alignment horizontal="center" vertical="center"/>
      <protection/>
    </xf>
    <xf numFmtId="0" fontId="45" fillId="33" borderId="20" xfId="62" applyFont="1" applyFill="1" applyBorder="1" applyAlignment="1">
      <alignment horizontal="left" vertical="justify" wrapText="1"/>
      <protection/>
    </xf>
    <xf numFmtId="0" fontId="54" fillId="33" borderId="20" xfId="62" applyFont="1" applyFill="1" applyBorder="1">
      <alignment/>
      <protection/>
    </xf>
    <xf numFmtId="2" fontId="47" fillId="33" borderId="20" xfId="68" applyNumberFormat="1" applyFont="1" applyFill="1" applyBorder="1" applyAlignment="1">
      <alignment horizontal="center" vertical="center" wrapText="1"/>
      <protection/>
    </xf>
    <xf numFmtId="2" fontId="47" fillId="33" borderId="20" xfId="68" applyNumberFormat="1" applyFont="1" applyFill="1" applyBorder="1" applyAlignment="1">
      <alignment horizontal="center" vertical="center"/>
      <protection/>
    </xf>
    <xf numFmtId="2" fontId="47" fillId="33" borderId="20" xfId="62" applyNumberFormat="1" applyFont="1" applyFill="1" applyBorder="1" applyAlignment="1">
      <alignment horizontal="center"/>
      <protection/>
    </xf>
    <xf numFmtId="0" fontId="45" fillId="33" borderId="39" xfId="62" applyFont="1" applyFill="1" applyBorder="1" applyAlignment="1">
      <alignment horizontal="center"/>
      <protection/>
    </xf>
    <xf numFmtId="0" fontId="45" fillId="33" borderId="39" xfId="62" applyFont="1" applyFill="1" applyBorder="1">
      <alignment/>
      <protection/>
    </xf>
    <xf numFmtId="0" fontId="54" fillId="33" borderId="39" xfId="62" applyFont="1" applyFill="1" applyBorder="1">
      <alignment/>
      <protection/>
    </xf>
    <xf numFmtId="2" fontId="47" fillId="33" borderId="39" xfId="62" applyNumberFormat="1" applyFont="1" applyFill="1" applyBorder="1" applyAlignment="1">
      <alignment horizontal="center"/>
      <protection/>
    </xf>
    <xf numFmtId="1" fontId="45" fillId="33" borderId="20" xfId="62" applyNumberFormat="1" applyFont="1" applyFill="1" applyBorder="1" applyAlignment="1">
      <alignment horizontal="center" vertical="center"/>
      <protection/>
    </xf>
    <xf numFmtId="4" fontId="47" fillId="33" borderId="20" xfId="62" applyNumberFormat="1" applyFont="1" applyFill="1" applyBorder="1" applyAlignment="1">
      <alignment horizontal="center" vertical="center"/>
      <protection/>
    </xf>
    <xf numFmtId="2" fontId="45" fillId="33" borderId="20" xfId="62" applyNumberFormat="1" applyFont="1" applyFill="1" applyBorder="1">
      <alignment/>
      <protection/>
    </xf>
    <xf numFmtId="2" fontId="47" fillId="33" borderId="20" xfId="66" applyNumberFormat="1" applyFont="1" applyFill="1" applyBorder="1" applyAlignment="1">
      <alignment horizontal="right" wrapText="1"/>
      <protection/>
    </xf>
    <xf numFmtId="0" fontId="0" fillId="0" borderId="20" xfId="62" applyBorder="1">
      <alignment/>
      <protection/>
    </xf>
    <xf numFmtId="0" fontId="45" fillId="33" borderId="0" xfId="62" applyFont="1" applyFill="1" applyBorder="1" applyAlignment="1">
      <alignment horizontal="left" vertical="center" wrapText="1"/>
      <protection/>
    </xf>
    <xf numFmtId="0" fontId="45" fillId="33" borderId="0" xfId="62" applyFont="1" applyFill="1" applyBorder="1" applyAlignment="1">
      <alignment horizontal="center" vertical="center"/>
      <protection/>
    </xf>
    <xf numFmtId="1" fontId="45" fillId="33" borderId="0" xfId="62" applyNumberFormat="1" applyFont="1" applyFill="1" applyBorder="1" applyAlignment="1">
      <alignment horizontal="center" vertical="center"/>
      <protection/>
    </xf>
    <xf numFmtId="4" fontId="47" fillId="33" borderId="0" xfId="62" applyNumberFormat="1" applyFont="1" applyFill="1" applyBorder="1" applyAlignment="1">
      <alignment horizontal="center" vertical="center"/>
      <protection/>
    </xf>
    <xf numFmtId="0" fontId="45" fillId="33" borderId="0" xfId="62" applyFont="1" applyFill="1" applyBorder="1">
      <alignment/>
      <protection/>
    </xf>
    <xf numFmtId="2" fontId="45" fillId="33" borderId="0" xfId="62" applyNumberFormat="1" applyFont="1" applyFill="1" applyBorder="1">
      <alignment/>
      <protection/>
    </xf>
    <xf numFmtId="2" fontId="47" fillId="33" borderId="0" xfId="66" applyNumberFormat="1" applyFont="1" applyFill="1" applyBorder="1" applyAlignment="1">
      <alignment horizontal="right" wrapText="1"/>
      <protection/>
    </xf>
    <xf numFmtId="0" fontId="0" fillId="0" borderId="0" xfId="62" applyBorder="1">
      <alignment/>
      <protection/>
    </xf>
    <xf numFmtId="0" fontId="45" fillId="0" borderId="0" xfId="64" applyFont="1" applyBorder="1">
      <alignment/>
      <protection/>
    </xf>
    <xf numFmtId="0" fontId="23" fillId="0" borderId="0" xfId="62" applyFont="1" applyBorder="1" applyAlignment="1">
      <alignment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>
      <alignment/>
      <protection/>
    </xf>
    <xf numFmtId="0" fontId="55" fillId="0" borderId="0" xfId="62" applyFont="1" applyFill="1" applyBorder="1" applyAlignment="1">
      <alignment horizontal="right"/>
      <protection/>
    </xf>
    <xf numFmtId="2" fontId="56" fillId="0" borderId="0" xfId="62" applyNumberFormat="1" applyFont="1" applyFill="1" applyBorder="1" applyAlignment="1">
      <alignment horizontal="center"/>
      <protection/>
    </xf>
    <xf numFmtId="0" fontId="55" fillId="0" borderId="0" xfId="62" applyFont="1" applyFill="1" applyBorder="1">
      <alignment/>
      <protection/>
    </xf>
    <xf numFmtId="2" fontId="55" fillId="0" borderId="0" xfId="62" applyNumberFormat="1" applyFont="1" applyFill="1" applyBorder="1">
      <alignment/>
      <protection/>
    </xf>
    <xf numFmtId="0" fontId="57" fillId="0" borderId="0" xfId="62" applyFont="1" applyFill="1">
      <alignment/>
      <protection/>
    </xf>
    <xf numFmtId="0" fontId="34" fillId="0" borderId="0" xfId="62" applyFont="1" applyFill="1" applyAlignment="1">
      <alignment/>
      <protection/>
    </xf>
    <xf numFmtId="0" fontId="34" fillId="0" borderId="0" xfId="62" applyFont="1" applyFill="1">
      <alignment/>
      <protection/>
    </xf>
    <xf numFmtId="0" fontId="36" fillId="0" borderId="0" xfId="64" applyFont="1" applyAlignment="1">
      <alignment horizontal="right"/>
      <protection/>
    </xf>
    <xf numFmtId="0" fontId="34" fillId="0" borderId="46" xfId="62" applyFont="1" applyFill="1" applyBorder="1" applyAlignment="1">
      <alignment horizontal="left"/>
      <protection/>
    </xf>
    <xf numFmtId="0" fontId="34" fillId="0" borderId="0" xfId="62" applyFont="1" applyFill="1" applyAlignment="1">
      <alignment horizontal="left"/>
      <protection/>
    </xf>
    <xf numFmtId="0" fontId="34" fillId="0" borderId="0" xfId="62" applyFont="1" applyFill="1" applyAlignment="1">
      <alignment horizontal="center" vertical="center"/>
      <protection/>
    </xf>
    <xf numFmtId="190" fontId="57" fillId="0" borderId="0" xfId="62" applyNumberFormat="1" applyFont="1" applyFill="1">
      <alignment/>
      <protection/>
    </xf>
    <xf numFmtId="0" fontId="40" fillId="0" borderId="0" xfId="68" applyFont="1" applyFill="1" applyAlignment="1">
      <alignment horizontal="right"/>
      <protection/>
    </xf>
    <xf numFmtId="0" fontId="34" fillId="0" borderId="0" xfId="62" applyFont="1" applyFill="1" applyAlignment="1">
      <alignment vertical="center"/>
      <protection/>
    </xf>
    <xf numFmtId="0" fontId="27" fillId="0" borderId="0" xfId="62" applyFont="1" applyBorder="1" applyAlignment="1">
      <alignment horizontal="center"/>
      <protection/>
    </xf>
    <xf numFmtId="0" fontId="34" fillId="0" borderId="46" xfId="62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2" borderId="0" xfId="0" applyFont="1" applyFill="1" applyAlignment="1">
      <alignment horizontal="center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0" fillId="32" borderId="39" xfId="0" applyFont="1" applyFill="1" applyBorder="1" applyAlignment="1">
      <alignment horizontal="center" vertical="top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top" wrapText="1"/>
    </xf>
    <xf numFmtId="0" fontId="0" fillId="32" borderId="40" xfId="0" applyFont="1" applyFill="1" applyBorder="1" applyAlignment="1">
      <alignment horizontal="center" vertical="top" wrapText="1"/>
    </xf>
    <xf numFmtId="0" fontId="0" fillId="32" borderId="31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14" fillId="32" borderId="0" xfId="69" applyFont="1" applyFill="1" applyAlignment="1">
      <alignment horizontal="center"/>
      <protection/>
    </xf>
    <xf numFmtId="0" fontId="0" fillId="32" borderId="31" xfId="69" applyFont="1" applyFill="1" applyBorder="1" applyAlignment="1">
      <alignment horizontal="center" vertical="center" wrapText="1"/>
      <protection/>
    </xf>
    <xf numFmtId="0" fontId="0" fillId="32" borderId="23" xfId="69" applyFont="1" applyFill="1" applyBorder="1" applyAlignment="1">
      <alignment horizontal="center" vertical="center" wrapText="1"/>
      <protection/>
    </xf>
    <xf numFmtId="0" fontId="0" fillId="32" borderId="38" xfId="69" applyFont="1" applyFill="1" applyBorder="1" applyAlignment="1">
      <alignment horizontal="center" vertical="center" wrapText="1"/>
      <protection/>
    </xf>
    <xf numFmtId="0" fontId="0" fillId="32" borderId="30" xfId="69" applyFont="1" applyFill="1" applyBorder="1" applyAlignment="1">
      <alignment horizontal="center" vertical="top" wrapText="1"/>
      <protection/>
    </xf>
    <xf numFmtId="0" fontId="0" fillId="32" borderId="20" xfId="69" applyFont="1" applyFill="1" applyBorder="1" applyAlignment="1">
      <alignment horizontal="center" vertical="top" wrapText="1"/>
      <protection/>
    </xf>
    <xf numFmtId="0" fontId="0" fillId="32" borderId="39" xfId="69" applyFont="1" applyFill="1" applyBorder="1" applyAlignment="1">
      <alignment horizontal="center" vertical="top" wrapText="1"/>
      <protection/>
    </xf>
    <xf numFmtId="0" fontId="0" fillId="32" borderId="30" xfId="69" applyFont="1" applyFill="1" applyBorder="1" applyAlignment="1">
      <alignment horizontal="center" vertical="center" wrapText="1"/>
      <protection/>
    </xf>
    <xf numFmtId="0" fontId="0" fillId="32" borderId="20" xfId="69" applyFont="1" applyFill="1" applyBorder="1" applyAlignment="1">
      <alignment horizontal="center" vertical="center" wrapText="1"/>
      <protection/>
    </xf>
    <xf numFmtId="0" fontId="0" fillId="32" borderId="39" xfId="69" applyFont="1" applyFill="1" applyBorder="1" applyAlignment="1">
      <alignment horizontal="center" vertical="center" wrapText="1"/>
      <protection/>
    </xf>
    <xf numFmtId="0" fontId="0" fillId="32" borderId="32" xfId="69" applyFont="1" applyFill="1" applyBorder="1" applyAlignment="1">
      <alignment horizontal="center" vertical="top" wrapText="1"/>
      <protection/>
    </xf>
    <xf numFmtId="0" fontId="0" fillId="32" borderId="22" xfId="69" applyFont="1" applyFill="1" applyBorder="1" applyAlignment="1">
      <alignment horizontal="center" vertical="top" wrapText="1"/>
      <protection/>
    </xf>
    <xf numFmtId="0" fontId="0" fillId="32" borderId="40" xfId="69" applyFont="1" applyFill="1" applyBorder="1" applyAlignment="1">
      <alignment horizontal="center" vertical="top" wrapText="1"/>
      <protection/>
    </xf>
    <xf numFmtId="0" fontId="0" fillId="32" borderId="31" xfId="69" applyFont="1" applyFill="1" applyBorder="1" applyAlignment="1">
      <alignment horizontal="center"/>
      <protection/>
    </xf>
    <xf numFmtId="0" fontId="0" fillId="32" borderId="30" xfId="69" applyFont="1" applyFill="1" applyBorder="1" applyAlignment="1">
      <alignment horizontal="center"/>
      <protection/>
    </xf>
    <xf numFmtId="0" fontId="0" fillId="32" borderId="32" xfId="69" applyFont="1" applyFill="1" applyBorder="1" applyAlignment="1">
      <alignment horizontal="center" vertical="center" wrapText="1"/>
      <protection/>
    </xf>
    <xf numFmtId="0" fontId="0" fillId="32" borderId="22" xfId="69" applyFont="1" applyFill="1" applyBorder="1" applyAlignment="1">
      <alignment horizontal="center" vertical="center" wrapText="1"/>
      <protection/>
    </xf>
    <xf numFmtId="0" fontId="0" fillId="32" borderId="40" xfId="69" applyFont="1" applyFill="1" applyBorder="1" applyAlignment="1">
      <alignment horizontal="center" vertical="center" wrapText="1"/>
      <protection/>
    </xf>
    <xf numFmtId="0" fontId="0" fillId="32" borderId="23" xfId="69" applyFont="1" applyFill="1" applyBorder="1" applyAlignment="1">
      <alignment horizontal="center" vertical="top" wrapText="1"/>
      <protection/>
    </xf>
    <xf numFmtId="0" fontId="0" fillId="32" borderId="38" xfId="69" applyFont="1" applyFill="1" applyBorder="1" applyAlignment="1">
      <alignment horizontal="center" vertical="top" wrapText="1"/>
      <protection/>
    </xf>
    <xf numFmtId="0" fontId="14" fillId="32" borderId="0" xfId="62" applyFont="1" applyFill="1" applyAlignment="1">
      <alignment horizontal="center"/>
      <protection/>
    </xf>
    <xf numFmtId="0" fontId="13" fillId="32" borderId="0" xfId="62" applyFont="1" applyFill="1" applyAlignment="1">
      <alignment horizontal="center"/>
      <protection/>
    </xf>
    <xf numFmtId="0" fontId="7" fillId="32" borderId="31" xfId="62" applyFont="1" applyFill="1" applyBorder="1" applyAlignment="1">
      <alignment horizontal="center"/>
      <protection/>
    </xf>
    <xf numFmtId="0" fontId="7" fillId="32" borderId="30" xfId="62" applyFont="1" applyFill="1" applyBorder="1" applyAlignment="1">
      <alignment horizontal="center"/>
      <protection/>
    </xf>
    <xf numFmtId="0" fontId="7" fillId="32" borderId="32" xfId="62" applyFont="1" applyFill="1" applyBorder="1" applyAlignment="1">
      <alignment horizontal="center"/>
      <protection/>
    </xf>
    <xf numFmtId="0" fontId="7" fillId="32" borderId="57" xfId="62" applyFont="1" applyFill="1" applyBorder="1" applyAlignment="1">
      <alignment horizontal="center"/>
      <protection/>
    </xf>
    <xf numFmtId="0" fontId="7" fillId="32" borderId="72" xfId="62" applyFont="1" applyFill="1" applyBorder="1" applyAlignment="1">
      <alignment horizontal="center"/>
      <protection/>
    </xf>
    <xf numFmtId="0" fontId="7" fillId="32" borderId="58" xfId="62" applyFont="1" applyFill="1" applyBorder="1" applyAlignment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 horizont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textRotation="90"/>
      <protection/>
    </xf>
    <xf numFmtId="0" fontId="7" fillId="0" borderId="14" xfId="62" applyFont="1" applyFill="1" applyBorder="1" applyAlignment="1">
      <alignment horizontal="center" textRotation="90"/>
      <protection/>
    </xf>
    <xf numFmtId="0" fontId="7" fillId="0" borderId="12" xfId="62" applyFont="1" applyFill="1" applyBorder="1" applyAlignment="1">
      <alignment horizontal="center" textRotation="90"/>
      <protection/>
    </xf>
    <xf numFmtId="0" fontId="7" fillId="0" borderId="15" xfId="62" applyFont="1" applyFill="1" applyBorder="1" applyAlignment="1">
      <alignment horizontal="center" textRotation="90"/>
      <protection/>
    </xf>
    <xf numFmtId="0" fontId="27" fillId="0" borderId="0" xfId="70" applyFont="1" applyBorder="1" applyAlignment="1">
      <alignment horizontal="center"/>
      <protection/>
    </xf>
    <xf numFmtId="0" fontId="31" fillId="0" borderId="0" xfId="70" applyFont="1" applyBorder="1" applyAlignment="1">
      <alignment horizontal="center"/>
      <protection/>
    </xf>
    <xf numFmtId="0" fontId="31" fillId="0" borderId="46" xfId="70" applyFont="1" applyBorder="1" applyAlignment="1">
      <alignment horizontal="right"/>
      <protection/>
    </xf>
    <xf numFmtId="0" fontId="27" fillId="0" borderId="69" xfId="70" applyFont="1" applyBorder="1" applyAlignment="1">
      <alignment horizontal="center"/>
      <protection/>
    </xf>
    <xf numFmtId="0" fontId="29" fillId="0" borderId="73" xfId="70" applyFont="1" applyBorder="1" applyAlignment="1">
      <alignment horizontal="center"/>
      <protection/>
    </xf>
    <xf numFmtId="0" fontId="29" fillId="0" borderId="74" xfId="70" applyFont="1" applyBorder="1" applyAlignment="1">
      <alignment horizontal="center"/>
      <protection/>
    </xf>
    <xf numFmtId="0" fontId="29" fillId="0" borderId="75" xfId="70" applyFont="1" applyBorder="1" applyAlignment="1">
      <alignment horizontal="center"/>
      <protection/>
    </xf>
    <xf numFmtId="0" fontId="30" fillId="0" borderId="41" xfId="70" applyFont="1" applyBorder="1" applyAlignment="1">
      <alignment horizontal="right"/>
      <protection/>
    </xf>
    <xf numFmtId="0" fontId="30" fillId="0" borderId="47" xfId="70" applyFont="1" applyBorder="1" applyAlignment="1">
      <alignment horizontal="right"/>
      <protection/>
    </xf>
    <xf numFmtId="0" fontId="30" fillId="0" borderId="21" xfId="70" applyFont="1" applyBorder="1" applyAlignment="1">
      <alignment horizontal="right"/>
      <protection/>
    </xf>
    <xf numFmtId="2" fontId="29" fillId="0" borderId="0" xfId="70" applyNumberFormat="1" applyFont="1" applyBorder="1" applyAlignment="1">
      <alignment horizontal="center"/>
      <protection/>
    </xf>
    <xf numFmtId="0" fontId="31" fillId="0" borderId="41" xfId="70" applyFont="1" applyBorder="1" applyAlignment="1">
      <alignment horizontal="right"/>
      <protection/>
    </xf>
    <xf numFmtId="0" fontId="31" fillId="0" borderId="47" xfId="70" applyFont="1" applyBorder="1" applyAlignment="1">
      <alignment horizontal="right"/>
      <protection/>
    </xf>
    <xf numFmtId="0" fontId="31" fillId="0" borderId="21" xfId="70" applyFont="1" applyBorder="1" applyAlignment="1">
      <alignment horizontal="right"/>
      <protection/>
    </xf>
    <xf numFmtId="0" fontId="27" fillId="0" borderId="0" xfId="70" applyFont="1" applyBorder="1" applyAlignment="1">
      <alignment horizontal="right"/>
      <protection/>
    </xf>
    <xf numFmtId="2" fontId="29" fillId="0" borderId="46" xfId="70" applyNumberFormat="1" applyFont="1" applyBorder="1" applyAlignment="1">
      <alignment horizontal="center"/>
      <protection/>
    </xf>
    <xf numFmtId="0" fontId="29" fillId="0" borderId="46" xfId="70" applyFont="1" applyBorder="1" applyAlignment="1">
      <alignment horizontal="center"/>
      <protection/>
    </xf>
    <xf numFmtId="2" fontId="29" fillId="0" borderId="76" xfId="70" applyNumberFormat="1" applyFont="1" applyBorder="1" applyAlignment="1">
      <alignment horizontal="center"/>
      <protection/>
    </xf>
    <xf numFmtId="0" fontId="29" fillId="0" borderId="47" xfId="70" applyFont="1" applyBorder="1" applyAlignment="1">
      <alignment horizontal="center"/>
      <protection/>
    </xf>
    <xf numFmtId="16" fontId="27" fillId="0" borderId="47" xfId="70" applyNumberFormat="1" applyFont="1" applyBorder="1" applyAlignment="1">
      <alignment horizontal="center"/>
      <protection/>
    </xf>
    <xf numFmtId="0" fontId="27" fillId="0" borderId="0" xfId="70" applyFont="1" applyBorder="1" applyAlignment="1">
      <alignment horizontal="left"/>
      <protection/>
    </xf>
    <xf numFmtId="0" fontId="27" fillId="0" borderId="46" xfId="70" applyFont="1" applyBorder="1" applyAlignment="1">
      <alignment horizontal="center"/>
      <protection/>
    </xf>
    <xf numFmtId="0" fontId="27" fillId="0" borderId="47" xfId="70" applyFont="1" applyBorder="1" applyAlignment="1">
      <alignment horizontal="center"/>
      <protection/>
    </xf>
    <xf numFmtId="0" fontId="25" fillId="0" borderId="0" xfId="70" applyFont="1" applyBorder="1" applyAlignment="1">
      <alignment horizontal="center"/>
      <protection/>
    </xf>
    <xf numFmtId="0" fontId="25" fillId="0" borderId="46" xfId="70" applyFont="1" applyBorder="1" applyAlignment="1">
      <alignment horizontal="center"/>
      <protection/>
    </xf>
    <xf numFmtId="0" fontId="27" fillId="0" borderId="76" xfId="70" applyFont="1" applyBorder="1" applyAlignment="1">
      <alignment horizontal="center"/>
      <protection/>
    </xf>
    <xf numFmtId="0" fontId="24" fillId="0" borderId="0" xfId="70" applyFont="1" applyBorder="1" applyAlignment="1">
      <alignment horizontal="center"/>
      <protection/>
    </xf>
    <xf numFmtId="0" fontId="27" fillId="0" borderId="46" xfId="70" applyFont="1" applyBorder="1" applyAlignment="1">
      <alignment horizontal="right"/>
      <protection/>
    </xf>
    <xf numFmtId="0" fontId="27" fillId="0" borderId="73" xfId="70" applyFont="1" applyBorder="1" applyAlignment="1">
      <alignment horizontal="center"/>
      <protection/>
    </xf>
    <xf numFmtId="0" fontId="27" fillId="0" borderId="74" xfId="70" applyFont="1" applyBorder="1" applyAlignment="1">
      <alignment horizontal="center"/>
      <protection/>
    </xf>
    <xf numFmtId="0" fontId="27" fillId="0" borderId="75" xfId="70" applyFont="1" applyBorder="1" applyAlignment="1">
      <alignment horizontal="center"/>
      <protection/>
    </xf>
    <xf numFmtId="0" fontId="29" fillId="0" borderId="41" xfId="70" applyFont="1" applyBorder="1" applyAlignment="1">
      <alignment horizontal="right"/>
      <protection/>
    </xf>
    <xf numFmtId="0" fontId="29" fillId="0" borderId="47" xfId="70" applyFont="1" applyBorder="1" applyAlignment="1">
      <alignment horizontal="right"/>
      <protection/>
    </xf>
    <xf numFmtId="0" fontId="29" fillId="0" borderId="21" xfId="70" applyFont="1" applyBorder="1" applyAlignment="1">
      <alignment horizontal="right"/>
      <protection/>
    </xf>
    <xf numFmtId="0" fontId="27" fillId="0" borderId="76" xfId="70" applyFont="1" applyBorder="1" applyAlignment="1">
      <alignment horizontal="left"/>
      <protection/>
    </xf>
    <xf numFmtId="2" fontId="29" fillId="0" borderId="47" xfId="70" applyNumberFormat="1" applyFont="1" applyBorder="1" applyAlignment="1">
      <alignment horizontal="center"/>
      <protection/>
    </xf>
    <xf numFmtId="0" fontId="29" fillId="0" borderId="47" xfId="70" applyFont="1" applyBorder="1" applyAlignment="1">
      <alignment horizontal="center"/>
      <protection/>
    </xf>
    <xf numFmtId="17" fontId="27" fillId="0" borderId="47" xfId="70" applyNumberFormat="1" applyFont="1" applyBorder="1" applyAlignment="1">
      <alignment horizontal="center"/>
      <protection/>
    </xf>
    <xf numFmtId="0" fontId="26" fillId="0" borderId="0" xfId="70" applyFont="1" applyBorder="1" applyAlignment="1">
      <alignment horizontal="center"/>
      <protection/>
    </xf>
    <xf numFmtId="0" fontId="27" fillId="0" borderId="0" xfId="70" applyFont="1" applyBorder="1" applyAlignment="1">
      <alignment horizontal="center"/>
      <protection/>
    </xf>
    <xf numFmtId="0" fontId="33" fillId="0" borderId="0" xfId="70" applyFont="1" applyBorder="1" applyAlignment="1">
      <alignment horizontal="center"/>
      <protection/>
    </xf>
    <xf numFmtId="0" fontId="29" fillId="0" borderId="16" xfId="68" applyFont="1" applyFill="1" applyBorder="1" applyAlignment="1">
      <alignment horizontal="right"/>
      <protection/>
    </xf>
    <xf numFmtId="0" fontId="29" fillId="0" borderId="17" xfId="68" applyFont="1" applyFill="1" applyBorder="1" applyAlignment="1">
      <alignment horizontal="right"/>
      <protection/>
    </xf>
    <xf numFmtId="0" fontId="27" fillId="0" borderId="48" xfId="68" applyFont="1" applyFill="1" applyBorder="1" applyAlignment="1">
      <alignment horizontal="right" wrapText="1"/>
      <protection/>
    </xf>
    <xf numFmtId="0" fontId="27" fillId="0" borderId="49" xfId="68" applyFont="1" applyFill="1" applyBorder="1" applyAlignment="1">
      <alignment horizontal="right" wrapText="1"/>
      <protection/>
    </xf>
    <xf numFmtId="0" fontId="38" fillId="0" borderId="61" xfId="68" applyFont="1" applyFill="1" applyBorder="1" applyAlignment="1">
      <alignment horizontal="right" wrapText="1"/>
      <protection/>
    </xf>
    <xf numFmtId="0" fontId="38" fillId="0" borderId="21" xfId="68" applyFont="1" applyFill="1" applyBorder="1" applyAlignment="1">
      <alignment horizontal="right" wrapText="1"/>
      <protection/>
    </xf>
    <xf numFmtId="0" fontId="27" fillId="0" borderId="23" xfId="68" applyFont="1" applyFill="1" applyBorder="1" applyAlignment="1">
      <alignment horizontal="right" wrapText="1"/>
      <protection/>
    </xf>
    <xf numFmtId="0" fontId="27" fillId="0" borderId="20" xfId="68" applyFont="1" applyFill="1" applyBorder="1" applyAlignment="1">
      <alignment horizontal="right" wrapText="1"/>
      <protection/>
    </xf>
    <xf numFmtId="0" fontId="29" fillId="0" borderId="63" xfId="68" applyFont="1" applyFill="1" applyBorder="1" applyAlignment="1">
      <alignment horizontal="right"/>
      <protection/>
    </xf>
    <xf numFmtId="0" fontId="29" fillId="0" borderId="27" xfId="68" applyFont="1" applyFill="1" applyBorder="1" applyAlignment="1">
      <alignment horizontal="right"/>
      <protection/>
    </xf>
    <xf numFmtId="0" fontId="25" fillId="0" borderId="0" xfId="68" applyFont="1" applyFill="1" applyAlignment="1">
      <alignment horizontal="center"/>
      <protection/>
    </xf>
    <xf numFmtId="0" fontId="27" fillId="33" borderId="31" xfId="68" applyFont="1" applyFill="1" applyBorder="1" applyAlignment="1">
      <alignment horizontal="center" vertical="center" wrapText="1"/>
      <protection/>
    </xf>
    <xf numFmtId="0" fontId="27" fillId="33" borderId="23" xfId="68" applyFont="1" applyFill="1" applyBorder="1" applyAlignment="1">
      <alignment horizontal="center" vertical="center" wrapText="1"/>
      <protection/>
    </xf>
    <xf numFmtId="0" fontId="27" fillId="33" borderId="30" xfId="68" applyFont="1" applyFill="1" applyBorder="1" applyAlignment="1">
      <alignment horizontal="center" vertical="center" wrapText="1"/>
      <protection/>
    </xf>
    <xf numFmtId="0" fontId="27" fillId="33" borderId="20" xfId="68" applyFont="1" applyFill="1" applyBorder="1" applyAlignment="1">
      <alignment horizontal="center" vertical="center" wrapText="1"/>
      <protection/>
    </xf>
    <xf numFmtId="0" fontId="27" fillId="33" borderId="32" xfId="68" applyFont="1" applyFill="1" applyBorder="1" applyAlignment="1">
      <alignment horizontal="center" vertical="center" wrapText="1"/>
      <protection/>
    </xf>
    <xf numFmtId="0" fontId="27" fillId="33" borderId="22" xfId="68" applyFont="1" applyFill="1" applyBorder="1" applyAlignment="1">
      <alignment horizontal="center" vertical="center" wrapText="1"/>
      <protection/>
    </xf>
    <xf numFmtId="0" fontId="47" fillId="33" borderId="41" xfId="62" applyFont="1" applyFill="1" applyBorder="1" applyAlignment="1">
      <alignment horizontal="right" vertical="center"/>
      <protection/>
    </xf>
    <xf numFmtId="0" fontId="47" fillId="33" borderId="47" xfId="62" applyFont="1" applyFill="1" applyBorder="1" applyAlignment="1">
      <alignment horizontal="right" vertical="center"/>
      <protection/>
    </xf>
    <xf numFmtId="0" fontId="47" fillId="33" borderId="21" xfId="62" applyFont="1" applyFill="1" applyBorder="1" applyAlignment="1">
      <alignment horizontal="right" vertical="center"/>
      <protection/>
    </xf>
    <xf numFmtId="0" fontId="47" fillId="33" borderId="77" xfId="62" applyFont="1" applyFill="1" applyBorder="1" applyAlignment="1">
      <alignment horizontal="right" vertical="center"/>
      <protection/>
    </xf>
    <xf numFmtId="0" fontId="47" fillId="33" borderId="76" xfId="62" applyFont="1" applyFill="1" applyBorder="1" applyAlignment="1">
      <alignment horizontal="right" vertical="center"/>
      <protection/>
    </xf>
    <xf numFmtId="0" fontId="47" fillId="33" borderId="78" xfId="62" applyFont="1" applyFill="1" applyBorder="1" applyAlignment="1">
      <alignment horizontal="right" vertical="center"/>
      <protection/>
    </xf>
    <xf numFmtId="0" fontId="39" fillId="0" borderId="76" xfId="68" applyFont="1" applyFill="1" applyBorder="1" applyAlignment="1">
      <alignment horizontal="center" vertical="top" wrapText="1"/>
      <protection/>
    </xf>
    <xf numFmtId="0" fontId="45" fillId="33" borderId="20" xfId="62" applyFont="1" applyFill="1" applyBorder="1" applyAlignment="1">
      <alignment horizontal="center" vertical="center" wrapText="1"/>
      <protection/>
    </xf>
    <xf numFmtId="0" fontId="48" fillId="33" borderId="20" xfId="62" applyFont="1" applyFill="1" applyBorder="1" applyAlignment="1">
      <alignment horizontal="center" vertical="center" wrapText="1"/>
      <protection/>
    </xf>
    <xf numFmtId="0" fontId="48" fillId="33" borderId="20" xfId="62" applyFont="1" applyFill="1" applyBorder="1" applyAlignment="1">
      <alignment horizontal="center" vertical="center" textRotation="90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 Built-in Normal" xfId="48"/>
    <cellStyle name="Excel Built-in Normal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1" xfId="61"/>
    <cellStyle name="Normal 11 2" xfId="62"/>
    <cellStyle name="Normal 2" xfId="63"/>
    <cellStyle name="Normal 2 2" xfId="64"/>
    <cellStyle name="Normal 2 2 2" xfId="65"/>
    <cellStyle name="Normal 2 4" xfId="66"/>
    <cellStyle name="Normal 3" xfId="67"/>
    <cellStyle name="Normal 3 2" xfId="68"/>
    <cellStyle name="Normal 4" xfId="69"/>
    <cellStyle name="Normal 5" xfId="70"/>
    <cellStyle name="Normal 9" xfId="71"/>
    <cellStyle name="Normal_TameTuristu5-2011-08-06" xfId="72"/>
    <cellStyle name="Note" xfId="73"/>
    <cellStyle name="Output" xfId="74"/>
    <cellStyle name="Percent" xfId="75"/>
    <cellStyle name="Style 1" xfId="76"/>
    <cellStyle name="Style 1 2" xfId="77"/>
    <cellStyle name="Title" xfId="78"/>
    <cellStyle name="Total" xfId="79"/>
    <cellStyle name="Warning Text" xfId="80"/>
    <cellStyle name="Обычный_33. OZOLNIEKU NOVADA DOME_OZO SKOLA_TELPU, GAITENU, KAPNU TELPU REMONTS_TAME_VADIMS_2011_02_25_melnraksts" xfId="81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9.00390625" style="4" customWidth="1"/>
    <col min="2" max="2" width="49.28125" style="4" customWidth="1"/>
    <col min="3" max="3" width="28.8515625" style="4" customWidth="1"/>
    <col min="4" max="16384" width="9.140625" style="4" customWidth="1"/>
  </cols>
  <sheetData>
    <row r="2" ht="15.75">
      <c r="C2" s="331"/>
    </row>
    <row r="4" ht="12.75">
      <c r="C4" s="332"/>
    </row>
    <row r="5" ht="12.75">
      <c r="C5" s="332"/>
    </row>
    <row r="6" ht="12.75">
      <c r="C6" s="332"/>
    </row>
    <row r="7" ht="12.75">
      <c r="C7" s="333"/>
    </row>
    <row r="9" spans="1:3" ht="20.25" customHeight="1">
      <c r="A9" s="828" t="s">
        <v>167</v>
      </c>
      <c r="B9" s="828"/>
      <c r="C9" s="828"/>
    </row>
    <row r="10" spans="1:3" ht="20.25" customHeight="1">
      <c r="A10" s="363"/>
      <c r="B10" s="363"/>
      <c r="C10" s="363"/>
    </row>
    <row r="11" spans="1:3" ht="18" customHeight="1">
      <c r="A11" s="828" t="s">
        <v>177</v>
      </c>
      <c r="B11" s="829"/>
      <c r="C11" s="829"/>
    </row>
    <row r="14" ht="13.5" thickBot="1"/>
    <row r="15" spans="1:3" ht="12.75">
      <c r="A15" s="334"/>
      <c r="B15" s="335"/>
      <c r="C15" s="336"/>
    </row>
    <row r="16" spans="1:3" ht="12.75">
      <c r="A16" s="337" t="s">
        <v>1</v>
      </c>
      <c r="B16" s="338" t="s">
        <v>168</v>
      </c>
      <c r="C16" s="339" t="s">
        <v>169</v>
      </c>
    </row>
    <row r="17" spans="1:3" ht="13.5" thickBot="1">
      <c r="A17" s="340"/>
      <c r="B17" s="341"/>
      <c r="C17" s="342"/>
    </row>
    <row r="18" spans="1:3" ht="12.75">
      <c r="A18" s="343"/>
      <c r="B18" s="344"/>
      <c r="C18" s="345"/>
    </row>
    <row r="19" spans="1:3" s="347" customFormat="1" ht="38.25">
      <c r="A19" s="361">
        <v>1</v>
      </c>
      <c r="B19" s="346" t="s">
        <v>172</v>
      </c>
      <c r="C19" s="362"/>
    </row>
    <row r="20" spans="1:3" s="347" customFormat="1" ht="12.75">
      <c r="A20" s="361">
        <v>2</v>
      </c>
      <c r="B20" s="346" t="s">
        <v>179</v>
      </c>
      <c r="C20" s="362"/>
    </row>
    <row r="21" spans="1:3" s="347" customFormat="1" ht="12.75">
      <c r="A21" s="361">
        <v>3</v>
      </c>
      <c r="B21" s="346" t="s">
        <v>566</v>
      </c>
      <c r="C21" s="362"/>
    </row>
    <row r="22" spans="1:3" s="347" customFormat="1" ht="12.75">
      <c r="A22" s="361">
        <v>4</v>
      </c>
      <c r="B22" s="346" t="s">
        <v>565</v>
      </c>
      <c r="C22" s="362"/>
    </row>
    <row r="23" spans="1:3" ht="13.5" thickBot="1">
      <c r="A23" s="348"/>
      <c r="B23" s="349"/>
      <c r="C23" s="350"/>
    </row>
    <row r="24" spans="1:5" s="5" customFormat="1" ht="12.75">
      <c r="A24" s="351"/>
      <c r="B24" s="352" t="s">
        <v>9</v>
      </c>
      <c r="C24" s="353"/>
      <c r="E24" s="4"/>
    </row>
    <row r="25" spans="1:3" ht="12.75">
      <c r="A25" s="354"/>
      <c r="B25" s="355" t="s">
        <v>170</v>
      </c>
      <c r="C25" s="356"/>
    </row>
    <row r="26" spans="1:3" ht="13.5" thickBot="1">
      <c r="A26" s="357"/>
      <c r="B26" s="358" t="s">
        <v>171</v>
      </c>
      <c r="C26" s="359"/>
    </row>
    <row r="29" spans="1:3" ht="12.75">
      <c r="A29" s="4" t="s">
        <v>163</v>
      </c>
      <c r="C29" s="360"/>
    </row>
    <row r="30" ht="12.75">
      <c r="A30" s="4" t="s">
        <v>165</v>
      </c>
    </row>
    <row r="31" ht="12.75">
      <c r="A31" s="4" t="s">
        <v>178</v>
      </c>
    </row>
  </sheetData>
  <sheetProtection/>
  <mergeCells count="2">
    <mergeCell ref="A9:C9"/>
    <mergeCell ref="A11:C11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31">
      <selection activeCell="A4" sqref="A4"/>
    </sheetView>
  </sheetViews>
  <sheetFormatPr defaultColWidth="9.57421875" defaultRowHeight="12.75" outlineLevelCol="1"/>
  <cols>
    <col min="1" max="1" width="3.28125" style="419" customWidth="1"/>
    <col min="2" max="2" width="73.57421875" style="419" customWidth="1"/>
    <col min="3" max="3" width="7.57421875" style="419" customWidth="1"/>
    <col min="4" max="4" width="7.140625" style="419" customWidth="1"/>
    <col min="5" max="7" width="7.7109375" style="419" customWidth="1"/>
    <col min="8" max="9" width="7.7109375" style="419" customWidth="1" outlineLevel="1"/>
    <col min="10" max="14" width="7.7109375" style="419" customWidth="1"/>
    <col min="15" max="15" width="7.8515625" style="419" customWidth="1" outlineLevel="1"/>
    <col min="16" max="16" width="9.57421875" style="419" customWidth="1" outlineLevel="1"/>
    <col min="17" max="17" width="9.57421875" style="419" customWidth="1"/>
    <col min="18" max="16384" width="9.57421875" style="419" customWidth="1"/>
  </cols>
  <sheetData>
    <row r="1" spans="1:4" ht="15.75">
      <c r="A1" s="877" t="s">
        <v>205</v>
      </c>
      <c r="B1" s="877"/>
      <c r="C1" s="877"/>
      <c r="D1" s="877"/>
    </row>
    <row r="2" spans="1:4" ht="15">
      <c r="A2" s="878" t="s">
        <v>81</v>
      </c>
      <c r="B2" s="878"/>
      <c r="C2" s="878"/>
      <c r="D2" s="878"/>
    </row>
    <row r="3" spans="1:4" ht="12.75">
      <c r="A3" s="542"/>
      <c r="B3" s="542"/>
      <c r="C3" s="542"/>
      <c r="D3" s="543"/>
    </row>
    <row r="4" s="423" customFormat="1" ht="12.75">
      <c r="A4" s="423" t="s">
        <v>180</v>
      </c>
    </row>
    <row r="5" spans="1:2" s="423" customFormat="1" ht="12.75">
      <c r="A5" s="424" t="s">
        <v>181</v>
      </c>
      <c r="B5" s="425"/>
    </row>
    <row r="6" spans="1:2" s="423" customFormat="1" ht="12.75">
      <c r="A6" s="424" t="s">
        <v>136</v>
      </c>
      <c r="B6" s="425"/>
    </row>
    <row r="7" spans="1:2" s="423" customFormat="1" ht="12.75">
      <c r="A7" s="424" t="s">
        <v>206</v>
      </c>
      <c r="B7" s="425"/>
    </row>
    <row r="8" spans="3:14" ht="12.75" customHeight="1">
      <c r="C8" s="426"/>
      <c r="M8" s="420" t="s">
        <v>19</v>
      </c>
      <c r="N8" s="427"/>
    </row>
    <row r="9" spans="1:14" ht="12.75" customHeight="1">
      <c r="A9" s="428" t="s">
        <v>184</v>
      </c>
      <c r="C9" s="426"/>
      <c r="M9" s="429" t="s">
        <v>11</v>
      </c>
      <c r="N9" s="430"/>
    </row>
    <row r="10" ht="13.5" thickBot="1">
      <c r="C10" s="544"/>
    </row>
    <row r="11" spans="1:15" ht="12.75">
      <c r="A11" s="431"/>
      <c r="B11" s="432"/>
      <c r="C11" s="432"/>
      <c r="D11" s="433"/>
      <c r="E11" s="879" t="s">
        <v>0</v>
      </c>
      <c r="F11" s="880"/>
      <c r="G11" s="880"/>
      <c r="H11" s="880"/>
      <c r="I11" s="880"/>
      <c r="J11" s="881"/>
      <c r="K11" s="879" t="s">
        <v>68</v>
      </c>
      <c r="L11" s="880"/>
      <c r="M11" s="880"/>
      <c r="N11" s="880"/>
      <c r="O11" s="881"/>
    </row>
    <row r="12" spans="1:15" ht="90.75" customHeight="1" thickBot="1">
      <c r="A12" s="545" t="s">
        <v>1</v>
      </c>
      <c r="B12" s="435" t="s">
        <v>185</v>
      </c>
      <c r="C12" s="546" t="s">
        <v>3</v>
      </c>
      <c r="D12" s="547" t="s">
        <v>4</v>
      </c>
      <c r="E12" s="438" t="s">
        <v>5</v>
      </c>
      <c r="F12" s="439" t="s">
        <v>13</v>
      </c>
      <c r="G12" s="439" t="s">
        <v>14</v>
      </c>
      <c r="H12" s="439" t="s">
        <v>15</v>
      </c>
      <c r="I12" s="439" t="s">
        <v>16</v>
      </c>
      <c r="J12" s="440" t="s">
        <v>17</v>
      </c>
      <c r="K12" s="438" t="s">
        <v>6</v>
      </c>
      <c r="L12" s="439" t="s">
        <v>14</v>
      </c>
      <c r="M12" s="439" t="s">
        <v>15</v>
      </c>
      <c r="N12" s="439" t="s">
        <v>16</v>
      </c>
      <c r="O12" s="440" t="s">
        <v>18</v>
      </c>
    </row>
    <row r="13" spans="1:15" ht="13.5" thickBot="1">
      <c r="A13" s="449">
        <v>1</v>
      </c>
      <c r="B13" s="450">
        <v>2</v>
      </c>
      <c r="C13" s="450">
        <v>3</v>
      </c>
      <c r="D13" s="451">
        <v>4</v>
      </c>
      <c r="E13" s="449">
        <v>5</v>
      </c>
      <c r="F13" s="450">
        <v>6</v>
      </c>
      <c r="G13" s="450">
        <v>7</v>
      </c>
      <c r="H13" s="450">
        <v>8</v>
      </c>
      <c r="I13" s="450">
        <v>9</v>
      </c>
      <c r="J13" s="451">
        <v>10</v>
      </c>
      <c r="K13" s="449">
        <v>11</v>
      </c>
      <c r="L13" s="450">
        <v>12</v>
      </c>
      <c r="M13" s="450">
        <v>13</v>
      </c>
      <c r="N13" s="450">
        <v>14</v>
      </c>
      <c r="O13" s="451">
        <v>15</v>
      </c>
    </row>
    <row r="14" spans="1:15" s="498" customFormat="1" ht="15" customHeight="1">
      <c r="A14" s="529"/>
      <c r="B14" s="548" t="s">
        <v>59</v>
      </c>
      <c r="C14" s="549"/>
      <c r="D14" s="550"/>
      <c r="E14" s="456"/>
      <c r="F14" s="457"/>
      <c r="G14" s="458"/>
      <c r="H14" s="459"/>
      <c r="I14" s="457"/>
      <c r="J14" s="460"/>
      <c r="K14" s="461"/>
      <c r="L14" s="462"/>
      <c r="M14" s="462"/>
      <c r="N14" s="462"/>
      <c r="O14" s="463"/>
    </row>
    <row r="15" spans="1:15" s="533" customFormat="1" ht="15" customHeight="1">
      <c r="A15" s="551" t="s">
        <v>25</v>
      </c>
      <c r="B15" s="552" t="s">
        <v>207</v>
      </c>
      <c r="C15" s="553" t="s">
        <v>22</v>
      </c>
      <c r="D15" s="536">
        <v>400</v>
      </c>
      <c r="E15" s="469"/>
      <c r="F15" s="470"/>
      <c r="G15" s="471"/>
      <c r="H15" s="472"/>
      <c r="I15" s="470"/>
      <c r="J15" s="473"/>
      <c r="K15" s="474"/>
      <c r="L15" s="475"/>
      <c r="M15" s="475"/>
      <c r="N15" s="475"/>
      <c r="O15" s="476"/>
    </row>
    <row r="16" spans="1:15" s="498" customFormat="1" ht="15" customHeight="1">
      <c r="A16" s="554">
        <v>2</v>
      </c>
      <c r="B16" s="534" t="s">
        <v>208</v>
      </c>
      <c r="C16" s="553" t="s">
        <v>38</v>
      </c>
      <c r="D16" s="536">
        <v>12</v>
      </c>
      <c r="E16" s="469"/>
      <c r="F16" s="470"/>
      <c r="G16" s="471"/>
      <c r="H16" s="472"/>
      <c r="I16" s="470"/>
      <c r="J16" s="473"/>
      <c r="K16" s="474"/>
      <c r="L16" s="475"/>
      <c r="M16" s="475"/>
      <c r="N16" s="475"/>
      <c r="O16" s="476"/>
    </row>
    <row r="17" spans="1:15" s="498" customFormat="1" ht="15" customHeight="1">
      <c r="A17" s="554">
        <v>3</v>
      </c>
      <c r="B17" s="534" t="s">
        <v>209</v>
      </c>
      <c r="C17" s="553" t="s">
        <v>38</v>
      </c>
      <c r="D17" s="536">
        <v>1</v>
      </c>
      <c r="E17" s="469"/>
      <c r="F17" s="470"/>
      <c r="G17" s="471"/>
      <c r="H17" s="478"/>
      <c r="I17" s="479"/>
      <c r="J17" s="473"/>
      <c r="K17" s="474"/>
      <c r="L17" s="475"/>
      <c r="M17" s="475"/>
      <c r="N17" s="475"/>
      <c r="O17" s="476"/>
    </row>
    <row r="18" spans="1:15" s="498" customFormat="1" ht="15" customHeight="1">
      <c r="A18" s="554">
        <v>4</v>
      </c>
      <c r="B18" s="534" t="s">
        <v>210</v>
      </c>
      <c r="C18" s="553" t="s">
        <v>38</v>
      </c>
      <c r="D18" s="536">
        <v>1</v>
      </c>
      <c r="E18" s="469"/>
      <c r="F18" s="470"/>
      <c r="G18" s="471"/>
      <c r="H18" s="478"/>
      <c r="I18" s="479"/>
      <c r="J18" s="473"/>
      <c r="K18" s="474"/>
      <c r="L18" s="475"/>
      <c r="M18" s="475"/>
      <c r="N18" s="475"/>
      <c r="O18" s="476"/>
    </row>
    <row r="19" spans="1:15" s="498" customFormat="1" ht="15" customHeight="1">
      <c r="A19" s="554">
        <v>5</v>
      </c>
      <c r="B19" s="534" t="s">
        <v>211</v>
      </c>
      <c r="C19" s="553" t="s">
        <v>38</v>
      </c>
      <c r="D19" s="536">
        <v>1</v>
      </c>
      <c r="E19" s="469"/>
      <c r="F19" s="470"/>
      <c r="G19" s="471"/>
      <c r="H19" s="478"/>
      <c r="I19" s="479"/>
      <c r="J19" s="473"/>
      <c r="K19" s="474"/>
      <c r="L19" s="475"/>
      <c r="M19" s="475"/>
      <c r="N19" s="475"/>
      <c r="O19" s="476"/>
    </row>
    <row r="20" spans="1:15" s="498" customFormat="1" ht="15" customHeight="1">
      <c r="A20" s="554">
        <v>6</v>
      </c>
      <c r="B20" s="534" t="s">
        <v>212</v>
      </c>
      <c r="C20" s="553" t="s">
        <v>38</v>
      </c>
      <c r="D20" s="536">
        <v>1</v>
      </c>
      <c r="E20" s="469"/>
      <c r="F20" s="470"/>
      <c r="G20" s="471"/>
      <c r="H20" s="478"/>
      <c r="I20" s="479"/>
      <c r="J20" s="473"/>
      <c r="K20" s="474"/>
      <c r="L20" s="475"/>
      <c r="M20" s="475"/>
      <c r="N20" s="475"/>
      <c r="O20" s="476"/>
    </row>
    <row r="21" spans="1:15" s="498" customFormat="1" ht="15" customHeight="1">
      <c r="A21" s="554">
        <v>7</v>
      </c>
      <c r="B21" s="534" t="s">
        <v>213</v>
      </c>
      <c r="C21" s="553" t="s">
        <v>38</v>
      </c>
      <c r="D21" s="536">
        <v>1</v>
      </c>
      <c r="E21" s="469"/>
      <c r="F21" s="470"/>
      <c r="G21" s="471"/>
      <c r="H21" s="478"/>
      <c r="I21" s="479"/>
      <c r="J21" s="473"/>
      <c r="K21" s="474"/>
      <c r="L21" s="475"/>
      <c r="M21" s="475"/>
      <c r="N21" s="475"/>
      <c r="O21" s="476"/>
    </row>
    <row r="22" spans="1:15" s="498" customFormat="1" ht="15" customHeight="1">
      <c r="A22" s="554">
        <v>8</v>
      </c>
      <c r="B22" s="534" t="s">
        <v>214</v>
      </c>
      <c r="C22" s="553" t="s">
        <v>38</v>
      </c>
      <c r="D22" s="536">
        <v>1</v>
      </c>
      <c r="E22" s="469"/>
      <c r="F22" s="470"/>
      <c r="G22" s="471"/>
      <c r="H22" s="478"/>
      <c r="I22" s="479"/>
      <c r="J22" s="473"/>
      <c r="K22" s="474"/>
      <c r="L22" s="475"/>
      <c r="M22" s="475"/>
      <c r="N22" s="475"/>
      <c r="O22" s="476"/>
    </row>
    <row r="23" spans="1:15" s="498" customFormat="1" ht="15" customHeight="1">
      <c r="A23" s="554">
        <v>9</v>
      </c>
      <c r="B23" s="534" t="s">
        <v>215</v>
      </c>
      <c r="C23" s="553" t="s">
        <v>38</v>
      </c>
      <c r="D23" s="536">
        <v>1</v>
      </c>
      <c r="E23" s="469"/>
      <c r="F23" s="470"/>
      <c r="G23" s="471"/>
      <c r="H23" s="478"/>
      <c r="I23" s="479"/>
      <c r="J23" s="473"/>
      <c r="K23" s="474"/>
      <c r="L23" s="475"/>
      <c r="M23" s="475"/>
      <c r="N23" s="475"/>
      <c r="O23" s="476"/>
    </row>
    <row r="24" spans="1:15" s="498" customFormat="1" ht="15" customHeight="1">
      <c r="A24" s="554">
        <v>10</v>
      </c>
      <c r="B24" s="534" t="s">
        <v>216</v>
      </c>
      <c r="C24" s="553" t="s">
        <v>38</v>
      </c>
      <c r="D24" s="536">
        <v>1</v>
      </c>
      <c r="E24" s="469"/>
      <c r="F24" s="470"/>
      <c r="G24" s="471"/>
      <c r="H24" s="478"/>
      <c r="I24" s="479"/>
      <c r="J24" s="473"/>
      <c r="K24" s="474"/>
      <c r="L24" s="475"/>
      <c r="M24" s="475"/>
      <c r="N24" s="475"/>
      <c r="O24" s="476"/>
    </row>
    <row r="25" spans="1:15" s="498" customFormat="1" ht="15" customHeight="1">
      <c r="A25" s="554">
        <v>11</v>
      </c>
      <c r="B25" s="534" t="s">
        <v>217</v>
      </c>
      <c r="C25" s="553" t="s">
        <v>38</v>
      </c>
      <c r="D25" s="536">
        <v>1</v>
      </c>
      <c r="E25" s="469"/>
      <c r="F25" s="470"/>
      <c r="G25" s="471"/>
      <c r="H25" s="478"/>
      <c r="I25" s="479"/>
      <c r="J25" s="473"/>
      <c r="K25" s="474"/>
      <c r="L25" s="475"/>
      <c r="M25" s="475"/>
      <c r="N25" s="475"/>
      <c r="O25" s="476"/>
    </row>
    <row r="26" spans="1:15" s="498" customFormat="1" ht="15" customHeight="1">
      <c r="A26" s="554">
        <v>12</v>
      </c>
      <c r="B26" s="534" t="s">
        <v>218</v>
      </c>
      <c r="C26" s="553" t="s">
        <v>38</v>
      </c>
      <c r="D26" s="536">
        <v>1</v>
      </c>
      <c r="E26" s="469"/>
      <c r="F26" s="470"/>
      <c r="G26" s="471"/>
      <c r="H26" s="478"/>
      <c r="I26" s="479"/>
      <c r="J26" s="473"/>
      <c r="K26" s="474"/>
      <c r="L26" s="475"/>
      <c r="M26" s="475"/>
      <c r="N26" s="475"/>
      <c r="O26" s="476"/>
    </row>
    <row r="27" spans="1:15" s="498" customFormat="1" ht="15" customHeight="1">
      <c r="A27" s="554">
        <v>13</v>
      </c>
      <c r="B27" s="534" t="s">
        <v>219</v>
      </c>
      <c r="C27" s="553" t="s">
        <v>38</v>
      </c>
      <c r="D27" s="536">
        <v>2</v>
      </c>
      <c r="E27" s="469"/>
      <c r="F27" s="470"/>
      <c r="G27" s="471"/>
      <c r="H27" s="478"/>
      <c r="I27" s="479"/>
      <c r="J27" s="473"/>
      <c r="K27" s="474"/>
      <c r="L27" s="475"/>
      <c r="M27" s="475"/>
      <c r="N27" s="475"/>
      <c r="O27" s="476"/>
    </row>
    <row r="28" spans="1:15" s="498" customFormat="1" ht="15" customHeight="1">
      <c r="A28" s="554">
        <v>14</v>
      </c>
      <c r="B28" s="534" t="s">
        <v>220</v>
      </c>
      <c r="C28" s="553" t="s">
        <v>38</v>
      </c>
      <c r="D28" s="536">
        <v>1</v>
      </c>
      <c r="E28" s="469"/>
      <c r="F28" s="470"/>
      <c r="G28" s="471"/>
      <c r="H28" s="478"/>
      <c r="I28" s="479"/>
      <c r="J28" s="473"/>
      <c r="K28" s="474"/>
      <c r="L28" s="475"/>
      <c r="M28" s="475"/>
      <c r="N28" s="475"/>
      <c r="O28" s="476"/>
    </row>
    <row r="29" spans="1:15" s="498" customFormat="1" ht="15" customHeight="1">
      <c r="A29" s="554">
        <v>15</v>
      </c>
      <c r="B29" s="534" t="s">
        <v>221</v>
      </c>
      <c r="C29" s="553" t="s">
        <v>38</v>
      </c>
      <c r="D29" s="536">
        <v>1</v>
      </c>
      <c r="E29" s="469"/>
      <c r="F29" s="470"/>
      <c r="G29" s="471"/>
      <c r="H29" s="478"/>
      <c r="I29" s="479"/>
      <c r="J29" s="473"/>
      <c r="K29" s="474"/>
      <c r="L29" s="475"/>
      <c r="M29" s="475"/>
      <c r="N29" s="475"/>
      <c r="O29" s="476"/>
    </row>
    <row r="30" spans="1:15" s="533" customFormat="1" ht="15" customHeight="1">
      <c r="A30" s="551"/>
      <c r="B30" s="555" t="s">
        <v>222</v>
      </c>
      <c r="C30" s="553" t="s">
        <v>105</v>
      </c>
      <c r="D30" s="536">
        <v>10</v>
      </c>
      <c r="E30" s="469"/>
      <c r="F30" s="470"/>
      <c r="G30" s="471"/>
      <c r="H30" s="478"/>
      <c r="I30" s="479"/>
      <c r="J30" s="473"/>
      <c r="K30" s="474"/>
      <c r="L30" s="475"/>
      <c r="M30" s="475"/>
      <c r="N30" s="475"/>
      <c r="O30" s="476"/>
    </row>
    <row r="31" spans="1:15" s="533" customFormat="1" ht="15" customHeight="1">
      <c r="A31" s="551"/>
      <c r="B31" s="555" t="s">
        <v>223</v>
      </c>
      <c r="C31" s="553" t="s">
        <v>105</v>
      </c>
      <c r="D31" s="536">
        <v>10</v>
      </c>
      <c r="E31" s="469"/>
      <c r="F31" s="470"/>
      <c r="G31" s="471"/>
      <c r="H31" s="478"/>
      <c r="I31" s="479"/>
      <c r="J31" s="473"/>
      <c r="K31" s="474"/>
      <c r="L31" s="475"/>
      <c r="M31" s="475"/>
      <c r="N31" s="475"/>
      <c r="O31" s="476"/>
    </row>
    <row r="32" spans="1:15" s="533" customFormat="1" ht="15" customHeight="1">
      <c r="A32" s="551"/>
      <c r="B32" s="555" t="s">
        <v>224</v>
      </c>
      <c r="C32" s="553" t="s">
        <v>105</v>
      </c>
      <c r="D32" s="536">
        <v>10</v>
      </c>
      <c r="E32" s="469"/>
      <c r="F32" s="470"/>
      <c r="G32" s="471"/>
      <c r="H32" s="478"/>
      <c r="I32" s="479"/>
      <c r="J32" s="473"/>
      <c r="K32" s="474"/>
      <c r="L32" s="475"/>
      <c r="M32" s="475"/>
      <c r="N32" s="475"/>
      <c r="O32" s="476"/>
    </row>
    <row r="33" spans="1:15" s="498" customFormat="1" ht="15" customHeight="1">
      <c r="A33" s="554">
        <v>16</v>
      </c>
      <c r="B33" s="534" t="s">
        <v>225</v>
      </c>
      <c r="C33" s="553" t="s">
        <v>27</v>
      </c>
      <c r="D33" s="536">
        <v>2</v>
      </c>
      <c r="E33" s="469"/>
      <c r="F33" s="470"/>
      <c r="G33" s="471"/>
      <c r="H33" s="478"/>
      <c r="I33" s="479"/>
      <c r="J33" s="473"/>
      <c r="K33" s="474"/>
      <c r="L33" s="475"/>
      <c r="M33" s="475"/>
      <c r="N33" s="475"/>
      <c r="O33" s="476"/>
    </row>
    <row r="34" spans="1:15" s="498" customFormat="1" ht="15" customHeight="1">
      <c r="A34" s="556" t="s">
        <v>226</v>
      </c>
      <c r="B34" s="534" t="s">
        <v>227</v>
      </c>
      <c r="C34" s="553" t="s">
        <v>38</v>
      </c>
      <c r="D34" s="536">
        <v>2</v>
      </c>
      <c r="E34" s="469"/>
      <c r="F34" s="470"/>
      <c r="G34" s="471"/>
      <c r="H34" s="478"/>
      <c r="I34" s="479"/>
      <c r="J34" s="473"/>
      <c r="K34" s="474"/>
      <c r="L34" s="475"/>
      <c r="M34" s="475"/>
      <c r="N34" s="475"/>
      <c r="O34" s="476"/>
    </row>
    <row r="35" spans="1:15" s="498" customFormat="1" ht="15" customHeight="1">
      <c r="A35" s="554">
        <v>18</v>
      </c>
      <c r="B35" s="534" t="s">
        <v>228</v>
      </c>
      <c r="C35" s="553" t="s">
        <v>38</v>
      </c>
      <c r="D35" s="536">
        <v>72</v>
      </c>
      <c r="E35" s="469"/>
      <c r="F35" s="470"/>
      <c r="G35" s="471"/>
      <c r="H35" s="478"/>
      <c r="I35" s="479"/>
      <c r="J35" s="473"/>
      <c r="K35" s="474"/>
      <c r="L35" s="475"/>
      <c r="M35" s="475"/>
      <c r="N35" s="475"/>
      <c r="O35" s="476"/>
    </row>
    <row r="36" spans="1:15" s="533" customFormat="1" ht="15" customHeight="1">
      <c r="A36" s="551"/>
      <c r="B36" s="555" t="s">
        <v>229</v>
      </c>
      <c r="C36" s="553" t="s">
        <v>105</v>
      </c>
      <c r="D36" s="536">
        <v>72</v>
      </c>
      <c r="E36" s="469"/>
      <c r="F36" s="470"/>
      <c r="G36" s="471"/>
      <c r="H36" s="478"/>
      <c r="I36" s="479"/>
      <c r="J36" s="473"/>
      <c r="K36" s="474"/>
      <c r="L36" s="475"/>
      <c r="M36" s="475"/>
      <c r="N36" s="475"/>
      <c r="O36" s="476"/>
    </row>
    <row r="37" spans="1:15" s="533" customFormat="1" ht="15" customHeight="1">
      <c r="A37" s="551"/>
      <c r="B37" s="555" t="s">
        <v>230</v>
      </c>
      <c r="C37" s="553" t="s">
        <v>105</v>
      </c>
      <c r="D37" s="536">
        <v>2</v>
      </c>
      <c r="E37" s="469"/>
      <c r="F37" s="470"/>
      <c r="G37" s="471"/>
      <c r="H37" s="478"/>
      <c r="I37" s="479"/>
      <c r="J37" s="473"/>
      <c r="K37" s="474"/>
      <c r="L37" s="475"/>
      <c r="M37" s="475"/>
      <c r="N37" s="475"/>
      <c r="O37" s="476"/>
    </row>
    <row r="38" spans="1:15" s="498" customFormat="1" ht="15" customHeight="1">
      <c r="A38" s="556" t="s">
        <v>231</v>
      </c>
      <c r="B38" s="534" t="s">
        <v>232</v>
      </c>
      <c r="C38" s="553" t="s">
        <v>38</v>
      </c>
      <c r="D38" s="536">
        <v>2</v>
      </c>
      <c r="E38" s="469"/>
      <c r="F38" s="470"/>
      <c r="G38" s="471"/>
      <c r="H38" s="478"/>
      <c r="I38" s="479"/>
      <c r="J38" s="473"/>
      <c r="K38" s="474"/>
      <c r="L38" s="475"/>
      <c r="M38" s="475"/>
      <c r="N38" s="475"/>
      <c r="O38" s="476"/>
    </row>
    <row r="39" spans="1:15" s="498" customFormat="1" ht="15" customHeight="1">
      <c r="A39" s="556" t="s">
        <v>233</v>
      </c>
      <c r="B39" s="534" t="s">
        <v>234</v>
      </c>
      <c r="C39" s="553" t="s">
        <v>38</v>
      </c>
      <c r="D39" s="536">
        <v>2</v>
      </c>
      <c r="E39" s="469"/>
      <c r="F39" s="470"/>
      <c r="G39" s="471"/>
      <c r="H39" s="478"/>
      <c r="I39" s="479"/>
      <c r="J39" s="473"/>
      <c r="K39" s="474"/>
      <c r="L39" s="475"/>
      <c r="M39" s="475"/>
      <c r="N39" s="475"/>
      <c r="O39" s="476"/>
    </row>
    <row r="40" spans="1:15" s="498" customFormat="1" ht="15" customHeight="1">
      <c r="A40" s="557">
        <v>21</v>
      </c>
      <c r="B40" s="534" t="s">
        <v>235</v>
      </c>
      <c r="C40" s="537" t="s">
        <v>41</v>
      </c>
      <c r="D40" s="538">
        <v>2</v>
      </c>
      <c r="E40" s="469"/>
      <c r="F40" s="470"/>
      <c r="G40" s="471"/>
      <c r="H40" s="478"/>
      <c r="I40" s="479"/>
      <c r="J40" s="473"/>
      <c r="K40" s="474"/>
      <c r="L40" s="475"/>
      <c r="M40" s="475"/>
      <c r="N40" s="475"/>
      <c r="O40" s="476"/>
    </row>
    <row r="41" spans="1:15" s="498" customFormat="1" ht="15" customHeight="1">
      <c r="A41" s="557">
        <v>22</v>
      </c>
      <c r="B41" s="534" t="s">
        <v>236</v>
      </c>
      <c r="C41" s="553" t="s">
        <v>41</v>
      </c>
      <c r="D41" s="536">
        <v>2</v>
      </c>
      <c r="E41" s="469"/>
      <c r="F41" s="470"/>
      <c r="G41" s="471"/>
      <c r="H41" s="478"/>
      <c r="I41" s="479"/>
      <c r="J41" s="473"/>
      <c r="K41" s="474"/>
      <c r="L41" s="475"/>
      <c r="M41" s="475"/>
      <c r="N41" s="475"/>
      <c r="O41" s="476"/>
    </row>
    <row r="42" spans="1:15" s="498" customFormat="1" ht="15" customHeight="1">
      <c r="A42" s="554">
        <v>23</v>
      </c>
      <c r="B42" s="534" t="s">
        <v>237</v>
      </c>
      <c r="C42" s="553" t="s">
        <v>41</v>
      </c>
      <c r="D42" s="536">
        <v>2</v>
      </c>
      <c r="E42" s="469"/>
      <c r="F42" s="470"/>
      <c r="G42" s="471"/>
      <c r="H42" s="478"/>
      <c r="I42" s="479"/>
      <c r="J42" s="473"/>
      <c r="K42" s="474"/>
      <c r="L42" s="475"/>
      <c r="M42" s="475"/>
      <c r="N42" s="475"/>
      <c r="O42" s="476"/>
    </row>
    <row r="43" spans="1:15" s="498" customFormat="1" ht="15" customHeight="1">
      <c r="A43" s="557">
        <v>24</v>
      </c>
      <c r="B43" s="552" t="s">
        <v>238</v>
      </c>
      <c r="C43" s="553" t="s">
        <v>41</v>
      </c>
      <c r="D43" s="536">
        <v>68</v>
      </c>
      <c r="E43" s="469"/>
      <c r="F43" s="470"/>
      <c r="G43" s="471"/>
      <c r="H43" s="478"/>
      <c r="I43" s="479"/>
      <c r="J43" s="473"/>
      <c r="K43" s="474"/>
      <c r="L43" s="475"/>
      <c r="M43" s="475"/>
      <c r="N43" s="475"/>
      <c r="O43" s="476"/>
    </row>
    <row r="44" spans="1:15" s="498" customFormat="1" ht="15" customHeight="1">
      <c r="A44" s="554">
        <v>25</v>
      </c>
      <c r="B44" s="552" t="s">
        <v>239</v>
      </c>
      <c r="C44" s="553" t="s">
        <v>41</v>
      </c>
      <c r="D44" s="536">
        <v>1</v>
      </c>
      <c r="E44" s="469"/>
      <c r="F44" s="470"/>
      <c r="G44" s="471"/>
      <c r="H44" s="478"/>
      <c r="I44" s="479"/>
      <c r="J44" s="473"/>
      <c r="K44" s="474"/>
      <c r="L44" s="475"/>
      <c r="M44" s="475"/>
      <c r="N44" s="475"/>
      <c r="O44" s="476"/>
    </row>
    <row r="45" spans="1:15" s="498" customFormat="1" ht="15" customHeight="1">
      <c r="A45" s="557">
        <v>26</v>
      </c>
      <c r="B45" s="552" t="s">
        <v>240</v>
      </c>
      <c r="C45" s="553" t="s">
        <v>27</v>
      </c>
      <c r="D45" s="536">
        <v>1</v>
      </c>
      <c r="E45" s="469"/>
      <c r="F45" s="470"/>
      <c r="G45" s="471"/>
      <c r="H45" s="478"/>
      <c r="I45" s="479"/>
      <c r="J45" s="473"/>
      <c r="K45" s="474"/>
      <c r="L45" s="475"/>
      <c r="M45" s="475"/>
      <c r="N45" s="475"/>
      <c r="O45" s="476"/>
    </row>
    <row r="46" spans="1:15" s="498" customFormat="1" ht="15" customHeight="1">
      <c r="A46" s="557">
        <v>27</v>
      </c>
      <c r="B46" s="534" t="s">
        <v>241</v>
      </c>
      <c r="C46" s="553" t="s">
        <v>41</v>
      </c>
      <c r="D46" s="536">
        <v>7</v>
      </c>
      <c r="E46" s="469"/>
      <c r="F46" s="470"/>
      <c r="G46" s="471"/>
      <c r="H46" s="478"/>
      <c r="I46" s="479"/>
      <c r="J46" s="473"/>
      <c r="K46" s="474"/>
      <c r="L46" s="475"/>
      <c r="M46" s="475"/>
      <c r="N46" s="475"/>
      <c r="O46" s="476"/>
    </row>
    <row r="47" spans="1:15" s="498" customFormat="1" ht="15" customHeight="1">
      <c r="A47" s="557">
        <v>28</v>
      </c>
      <c r="B47" s="534" t="s">
        <v>242</v>
      </c>
      <c r="C47" s="553" t="s">
        <v>41</v>
      </c>
      <c r="D47" s="536">
        <v>2</v>
      </c>
      <c r="E47" s="469"/>
      <c r="F47" s="470"/>
      <c r="G47" s="471"/>
      <c r="H47" s="478"/>
      <c r="I47" s="479"/>
      <c r="J47" s="473"/>
      <c r="K47" s="474"/>
      <c r="L47" s="475"/>
      <c r="M47" s="475"/>
      <c r="N47" s="475"/>
      <c r="O47" s="476"/>
    </row>
    <row r="48" spans="1:15" s="498" customFormat="1" ht="15" customHeight="1">
      <c r="A48" s="557">
        <v>29</v>
      </c>
      <c r="B48" s="534" t="s">
        <v>243</v>
      </c>
      <c r="C48" s="553" t="s">
        <v>244</v>
      </c>
      <c r="D48" s="536">
        <v>1</v>
      </c>
      <c r="E48" s="469"/>
      <c r="F48" s="470"/>
      <c r="G48" s="471"/>
      <c r="H48" s="478"/>
      <c r="I48" s="479"/>
      <c r="J48" s="473"/>
      <c r="K48" s="474"/>
      <c r="L48" s="475"/>
      <c r="M48" s="475"/>
      <c r="N48" s="475"/>
      <c r="O48" s="476"/>
    </row>
    <row r="49" spans="1:15" s="498" customFormat="1" ht="15" customHeight="1">
      <c r="A49" s="557">
        <v>30</v>
      </c>
      <c r="B49" s="534" t="s">
        <v>245</v>
      </c>
      <c r="C49" s="553" t="s">
        <v>22</v>
      </c>
      <c r="D49" s="536">
        <v>200</v>
      </c>
      <c r="E49" s="469"/>
      <c r="F49" s="470"/>
      <c r="G49" s="471"/>
      <c r="H49" s="478"/>
      <c r="I49" s="479"/>
      <c r="J49" s="473"/>
      <c r="K49" s="474"/>
      <c r="L49" s="475"/>
      <c r="M49" s="475"/>
      <c r="N49" s="475"/>
      <c r="O49" s="476"/>
    </row>
    <row r="50" spans="1:15" s="498" customFormat="1" ht="15" customHeight="1">
      <c r="A50" s="557">
        <v>31</v>
      </c>
      <c r="B50" s="534" t="s">
        <v>246</v>
      </c>
      <c r="C50" s="553" t="s">
        <v>20</v>
      </c>
      <c r="D50" s="558">
        <f>25*2.28</f>
        <v>56.99999999999999</v>
      </c>
      <c r="E50" s="469"/>
      <c r="F50" s="470"/>
      <c r="G50" s="471"/>
      <c r="H50" s="478"/>
      <c r="I50" s="479"/>
      <c r="J50" s="473"/>
      <c r="K50" s="474"/>
      <c r="L50" s="475"/>
      <c r="M50" s="475"/>
      <c r="N50" s="475"/>
      <c r="O50" s="476"/>
    </row>
    <row r="51" spans="1:15" s="498" customFormat="1" ht="15" customHeight="1">
      <c r="A51" s="557">
        <v>32</v>
      </c>
      <c r="B51" s="534" t="s">
        <v>247</v>
      </c>
      <c r="C51" s="553" t="s">
        <v>22</v>
      </c>
      <c r="D51" s="536">
        <v>90</v>
      </c>
      <c r="E51" s="469"/>
      <c r="F51" s="470"/>
      <c r="G51" s="471"/>
      <c r="H51" s="478"/>
      <c r="I51" s="479"/>
      <c r="J51" s="473"/>
      <c r="K51" s="474"/>
      <c r="L51" s="475"/>
      <c r="M51" s="475"/>
      <c r="N51" s="475"/>
      <c r="O51" s="476"/>
    </row>
    <row r="52" spans="1:15" s="498" customFormat="1" ht="15" customHeight="1">
      <c r="A52" s="557">
        <v>33</v>
      </c>
      <c r="B52" s="559" t="s">
        <v>51</v>
      </c>
      <c r="C52" s="553" t="s">
        <v>27</v>
      </c>
      <c r="D52" s="536">
        <v>1</v>
      </c>
      <c r="E52" s="469"/>
      <c r="F52" s="470"/>
      <c r="G52" s="471"/>
      <c r="H52" s="478"/>
      <c r="I52" s="479"/>
      <c r="J52" s="473"/>
      <c r="K52" s="474"/>
      <c r="L52" s="475"/>
      <c r="M52" s="475"/>
      <c r="N52" s="475"/>
      <c r="O52" s="476"/>
    </row>
    <row r="53" spans="1:15" s="498" customFormat="1" ht="15" customHeight="1">
      <c r="A53" s="557">
        <v>34</v>
      </c>
      <c r="B53" s="559" t="s">
        <v>248</v>
      </c>
      <c r="C53" s="553" t="s">
        <v>27</v>
      </c>
      <c r="D53" s="536">
        <v>1</v>
      </c>
      <c r="E53" s="469"/>
      <c r="F53" s="470"/>
      <c r="G53" s="471"/>
      <c r="H53" s="478"/>
      <c r="I53" s="479"/>
      <c r="J53" s="473"/>
      <c r="K53" s="474"/>
      <c r="L53" s="475"/>
      <c r="M53" s="475"/>
      <c r="N53" s="475"/>
      <c r="O53" s="476"/>
    </row>
    <row r="54" spans="1:15" s="498" customFormat="1" ht="15" customHeight="1" thickBot="1">
      <c r="A54" s="560">
        <v>35</v>
      </c>
      <c r="B54" s="561" t="s">
        <v>53</v>
      </c>
      <c r="C54" s="562" t="s">
        <v>27</v>
      </c>
      <c r="D54" s="563">
        <v>1</v>
      </c>
      <c r="E54" s="469"/>
      <c r="F54" s="470"/>
      <c r="G54" s="471"/>
      <c r="H54" s="478"/>
      <c r="I54" s="479"/>
      <c r="J54" s="473"/>
      <c r="K54" s="474"/>
      <c r="L54" s="475"/>
      <c r="M54" s="475"/>
      <c r="N54" s="475"/>
      <c r="O54" s="476"/>
    </row>
    <row r="55" spans="1:15" ht="13.5" thickBot="1">
      <c r="A55" s="502"/>
      <c r="B55" s="499"/>
      <c r="C55" s="500" t="s">
        <v>9</v>
      </c>
      <c r="D55" s="499"/>
      <c r="E55" s="502"/>
      <c r="F55" s="499"/>
      <c r="G55" s="499"/>
      <c r="H55" s="499"/>
      <c r="I55" s="499"/>
      <c r="J55" s="503"/>
      <c r="K55" s="504"/>
      <c r="L55" s="505"/>
      <c r="M55" s="505"/>
      <c r="N55" s="505"/>
      <c r="O55" s="506"/>
    </row>
    <row r="56" spans="1:15" ht="13.5" thickBot="1">
      <c r="A56" s="516"/>
      <c r="B56" s="508"/>
      <c r="C56" s="509" t="s">
        <v>69</v>
      </c>
      <c r="D56" s="510" t="s">
        <v>141</v>
      </c>
      <c r="E56" s="512"/>
      <c r="F56" s="513"/>
      <c r="G56" s="513"/>
      <c r="H56" s="514"/>
      <c r="I56" s="514"/>
      <c r="J56" s="515"/>
      <c r="K56" s="516"/>
      <c r="L56" s="514"/>
      <c r="M56" s="517"/>
      <c r="N56" s="514"/>
      <c r="O56" s="518"/>
    </row>
    <row r="57" spans="1:15" ht="13.5" thickBot="1">
      <c r="A57" s="502"/>
      <c r="B57" s="513"/>
      <c r="C57" s="564" t="s">
        <v>10</v>
      </c>
      <c r="D57" s="519"/>
      <c r="E57" s="521"/>
      <c r="F57" s="519"/>
      <c r="G57" s="519"/>
      <c r="H57" s="499"/>
      <c r="I57" s="499"/>
      <c r="J57" s="503"/>
      <c r="K57" s="504"/>
      <c r="L57" s="505"/>
      <c r="M57" s="505"/>
      <c r="N57" s="505"/>
      <c r="O57" s="506"/>
    </row>
    <row r="59" ht="12.75">
      <c r="C59" s="565"/>
    </row>
    <row r="60" spans="1:4" ht="12.75">
      <c r="A60" s="423" t="s">
        <v>204</v>
      </c>
      <c r="B60" s="428"/>
      <c r="C60" s="428"/>
      <c r="D60" s="526"/>
    </row>
    <row r="61" spans="1:4" ht="12.75">
      <c r="A61" s="423" t="s">
        <v>176</v>
      </c>
      <c r="B61" s="428"/>
      <c r="C61" s="428"/>
      <c r="D61" s="428"/>
    </row>
    <row r="64" ht="12.75">
      <c r="A64" s="423" t="s">
        <v>195</v>
      </c>
    </row>
    <row r="65" ht="12.75">
      <c r="A65" s="423" t="s">
        <v>194</v>
      </c>
    </row>
  </sheetData>
  <sheetProtection/>
  <mergeCells count="4">
    <mergeCell ref="A1:D1"/>
    <mergeCell ref="A2:D2"/>
    <mergeCell ref="E11:J11"/>
    <mergeCell ref="K11:O11"/>
  </mergeCells>
  <conditionalFormatting sqref="C15">
    <cfRule type="cellIs" priority="7" dxfId="0" operator="equal" stopIfTrue="1">
      <formula>0</formula>
    </cfRule>
    <cfRule type="expression" priority="8" dxfId="0" stopIfTrue="1">
      <formula>#DIV/0!</formula>
    </cfRule>
  </conditionalFormatting>
  <conditionalFormatting sqref="C30:C32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C36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3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84251968503937" right="0.5905511811023623" top="0.7874015748031497" bottom="0.5905511811023623" header="0.2362204724409449" footer="0.3937007874015748"/>
  <pageSetup horizontalDpi="600" verticalDpi="600" orientation="portrait" paperSize="9" scale="95" r:id="rId1"/>
  <headerFooter>
    <oddFooter>&amp;CBA-3.&amp;P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22">
      <selection activeCell="H48" sqref="H48"/>
    </sheetView>
  </sheetViews>
  <sheetFormatPr defaultColWidth="9.57421875" defaultRowHeight="12.75" outlineLevelCol="1"/>
  <cols>
    <col min="1" max="1" width="4.140625" style="428" customWidth="1"/>
    <col min="2" max="2" width="72.140625" style="428" customWidth="1"/>
    <col min="3" max="3" width="7.140625" style="428" customWidth="1"/>
    <col min="4" max="4" width="8.00390625" style="428" customWidth="1"/>
    <col min="5" max="6" width="7.7109375" style="428" customWidth="1" outlineLevel="1"/>
    <col min="7" max="7" width="7.7109375" style="428" customWidth="1"/>
    <col min="8" max="9" width="7.7109375" style="428" customWidth="1" outlineLevel="1"/>
    <col min="10" max="10" width="7.7109375" style="428" customWidth="1"/>
    <col min="11" max="11" width="7.7109375" style="428" customWidth="1" collapsed="1"/>
    <col min="12" max="14" width="7.7109375" style="428" customWidth="1"/>
    <col min="15" max="15" width="7.7109375" style="428" customWidth="1" outlineLevel="1"/>
    <col min="16" max="16" width="9.57421875" style="428" customWidth="1" outlineLevel="1"/>
    <col min="17" max="17" width="9.57421875" style="428" customWidth="1"/>
    <col min="18" max="16384" width="9.57421875" style="428" customWidth="1"/>
  </cols>
  <sheetData>
    <row r="1" spans="1:4" ht="15.75">
      <c r="A1" s="885" t="s">
        <v>249</v>
      </c>
      <c r="B1" s="885"/>
      <c r="C1" s="885"/>
      <c r="D1" s="885"/>
    </row>
    <row r="2" spans="1:4" ht="15">
      <c r="A2" s="886" t="s">
        <v>66</v>
      </c>
      <c r="B2" s="886"/>
      <c r="C2" s="886"/>
      <c r="D2" s="886"/>
    </row>
    <row r="3" spans="1:4" ht="12.75">
      <c r="A3" s="566"/>
      <c r="B3" s="566"/>
      <c r="C3" s="566"/>
      <c r="D3" s="567"/>
    </row>
    <row r="4" spans="1:2" ht="12.75">
      <c r="A4" s="423" t="s">
        <v>180</v>
      </c>
      <c r="B4" s="568"/>
    </row>
    <row r="5" spans="1:2" ht="12.75">
      <c r="A5" s="424" t="s">
        <v>181</v>
      </c>
      <c r="B5" s="568"/>
    </row>
    <row r="6" ht="12.75">
      <c r="A6" s="424" t="s">
        <v>136</v>
      </c>
    </row>
    <row r="7" spans="1:15" ht="12.75" customHeight="1">
      <c r="A7" s="424" t="s">
        <v>173</v>
      </c>
      <c r="C7" s="569"/>
      <c r="E7" s="419"/>
      <c r="F7" s="419"/>
      <c r="G7" s="419"/>
      <c r="H7" s="419"/>
      <c r="I7" s="419"/>
      <c r="J7" s="419"/>
      <c r="O7" s="419"/>
    </row>
    <row r="8" spans="1:15" ht="12.75" customHeight="1">
      <c r="A8" s="424"/>
      <c r="C8" s="569"/>
      <c r="E8" s="419"/>
      <c r="F8" s="419"/>
      <c r="G8" s="419"/>
      <c r="H8" s="419"/>
      <c r="I8" s="419"/>
      <c r="J8" s="419"/>
      <c r="K8" s="419"/>
      <c r="L8" s="419"/>
      <c r="M8" s="420" t="s">
        <v>19</v>
      </c>
      <c r="N8" s="427"/>
      <c r="O8" s="419"/>
    </row>
    <row r="9" spans="1:15" ht="12.75" customHeight="1">
      <c r="A9" s="428" t="s">
        <v>184</v>
      </c>
      <c r="C9" s="569"/>
      <c r="E9" s="419"/>
      <c r="F9" s="419"/>
      <c r="G9" s="419"/>
      <c r="H9" s="419"/>
      <c r="I9" s="419"/>
      <c r="J9" s="419"/>
      <c r="K9" s="419"/>
      <c r="L9" s="419"/>
      <c r="M9" s="429" t="s">
        <v>11</v>
      </c>
      <c r="N9" s="430"/>
      <c r="O9" s="419"/>
    </row>
    <row r="10" spans="3:15" ht="12.75" customHeight="1" thickBot="1">
      <c r="C10" s="56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</row>
    <row r="11" spans="1:15" ht="12.75">
      <c r="A11" s="887" t="s">
        <v>1</v>
      </c>
      <c r="B11" s="889" t="s">
        <v>185</v>
      </c>
      <c r="C11" s="891" t="s">
        <v>3</v>
      </c>
      <c r="D11" s="893" t="s">
        <v>4</v>
      </c>
      <c r="E11" s="882" t="s">
        <v>0</v>
      </c>
      <c r="F11" s="883"/>
      <c r="G11" s="883"/>
      <c r="H11" s="883"/>
      <c r="I11" s="883"/>
      <c r="J11" s="884"/>
      <c r="K11" s="882" t="s">
        <v>68</v>
      </c>
      <c r="L11" s="883"/>
      <c r="M11" s="883"/>
      <c r="N11" s="883"/>
      <c r="O11" s="884"/>
    </row>
    <row r="12" spans="1:15" ht="117" customHeight="1" thickBot="1">
      <c r="A12" s="888"/>
      <c r="B12" s="890"/>
      <c r="C12" s="892"/>
      <c r="D12" s="894"/>
      <c r="E12" s="570" t="s">
        <v>5</v>
      </c>
      <c r="F12" s="439" t="s">
        <v>13</v>
      </c>
      <c r="G12" s="439" t="s">
        <v>14</v>
      </c>
      <c r="H12" s="439" t="s">
        <v>15</v>
      </c>
      <c r="I12" s="439" t="s">
        <v>16</v>
      </c>
      <c r="J12" s="440" t="s">
        <v>17</v>
      </c>
      <c r="K12" s="438" t="s">
        <v>6</v>
      </c>
      <c r="L12" s="439" t="s">
        <v>14</v>
      </c>
      <c r="M12" s="439" t="s">
        <v>15</v>
      </c>
      <c r="N12" s="439" t="s">
        <v>16</v>
      </c>
      <c r="O12" s="440" t="s">
        <v>18</v>
      </c>
    </row>
    <row r="13" spans="1:15" ht="16.5" customHeight="1" thickBot="1">
      <c r="A13" s="571">
        <v>1</v>
      </c>
      <c r="B13" s="572">
        <v>2</v>
      </c>
      <c r="C13" s="572">
        <v>3</v>
      </c>
      <c r="D13" s="573">
        <v>4</v>
      </c>
      <c r="E13" s="449">
        <v>5</v>
      </c>
      <c r="F13" s="450">
        <v>6</v>
      </c>
      <c r="G13" s="450">
        <v>7</v>
      </c>
      <c r="H13" s="450">
        <v>8</v>
      </c>
      <c r="I13" s="450">
        <v>9</v>
      </c>
      <c r="J13" s="451">
        <v>10</v>
      </c>
      <c r="K13" s="449">
        <v>11</v>
      </c>
      <c r="L13" s="450">
        <v>12</v>
      </c>
      <c r="M13" s="450">
        <v>13</v>
      </c>
      <c r="N13" s="450">
        <v>14</v>
      </c>
      <c r="O13" s="451">
        <v>15</v>
      </c>
    </row>
    <row r="14" spans="1:15" s="533" customFormat="1" ht="15.75" customHeight="1">
      <c r="A14" s="574">
        <v>1</v>
      </c>
      <c r="B14" s="530" t="s">
        <v>61</v>
      </c>
      <c r="C14" s="575" t="s">
        <v>20</v>
      </c>
      <c r="D14" s="576">
        <v>863</v>
      </c>
      <c r="E14" s="456"/>
      <c r="F14" s="457"/>
      <c r="G14" s="458"/>
      <c r="H14" s="459"/>
      <c r="I14" s="457"/>
      <c r="J14" s="460"/>
      <c r="K14" s="461"/>
      <c r="L14" s="462"/>
      <c r="M14" s="462"/>
      <c r="N14" s="462"/>
      <c r="O14" s="463"/>
    </row>
    <row r="15" spans="1:15" s="533" customFormat="1" ht="15" customHeight="1">
      <c r="A15" s="577">
        <v>2</v>
      </c>
      <c r="B15" s="534" t="s">
        <v>250</v>
      </c>
      <c r="C15" s="553" t="s">
        <v>21</v>
      </c>
      <c r="D15" s="558">
        <f>D14*0.1</f>
        <v>86.30000000000001</v>
      </c>
      <c r="E15" s="469"/>
      <c r="F15" s="470"/>
      <c r="G15" s="471"/>
      <c r="H15" s="472"/>
      <c r="I15" s="470"/>
      <c r="J15" s="473"/>
      <c r="K15" s="474"/>
      <c r="L15" s="475"/>
      <c r="M15" s="475"/>
      <c r="N15" s="475"/>
      <c r="O15" s="476"/>
    </row>
    <row r="16" spans="1:15" s="533" customFormat="1" ht="15" customHeight="1">
      <c r="A16" s="577"/>
      <c r="B16" s="555" t="s">
        <v>108</v>
      </c>
      <c r="C16" s="553" t="s">
        <v>23</v>
      </c>
      <c r="D16" s="578">
        <f>D14*35/1000</f>
        <v>30.205</v>
      </c>
      <c r="E16" s="469"/>
      <c r="F16" s="470"/>
      <c r="G16" s="471"/>
      <c r="H16" s="472"/>
      <c r="I16" s="470"/>
      <c r="J16" s="473"/>
      <c r="K16" s="474"/>
      <c r="L16" s="475"/>
      <c r="M16" s="475"/>
      <c r="N16" s="475"/>
      <c r="O16" s="476"/>
    </row>
    <row r="17" spans="1:15" s="533" customFormat="1" ht="29.25" customHeight="1">
      <c r="A17" s="577"/>
      <c r="B17" s="555" t="s">
        <v>251</v>
      </c>
      <c r="C17" s="553" t="s">
        <v>20</v>
      </c>
      <c r="D17" s="558">
        <v>863</v>
      </c>
      <c r="E17" s="469"/>
      <c r="F17" s="470"/>
      <c r="G17" s="471"/>
      <c r="H17" s="478"/>
      <c r="I17" s="479"/>
      <c r="J17" s="473"/>
      <c r="K17" s="474"/>
      <c r="L17" s="475"/>
      <c r="M17" s="475"/>
      <c r="N17" s="475"/>
      <c r="O17" s="476"/>
    </row>
    <row r="18" spans="1:15" s="533" customFormat="1" ht="15" customHeight="1">
      <c r="A18" s="577">
        <v>3</v>
      </c>
      <c r="B18" s="534" t="s">
        <v>252</v>
      </c>
      <c r="C18" s="553" t="s">
        <v>20</v>
      </c>
      <c r="D18" s="579">
        <v>185</v>
      </c>
      <c r="E18" s="469"/>
      <c r="F18" s="470"/>
      <c r="G18" s="471"/>
      <c r="H18" s="478"/>
      <c r="I18" s="479"/>
      <c r="J18" s="473"/>
      <c r="K18" s="474"/>
      <c r="L18" s="475"/>
      <c r="M18" s="475"/>
      <c r="N18" s="475"/>
      <c r="O18" s="476"/>
    </row>
    <row r="19" spans="1:15" s="533" customFormat="1" ht="14.25" customHeight="1">
      <c r="A19" s="577"/>
      <c r="B19" s="580" t="s">
        <v>253</v>
      </c>
      <c r="C19" s="553" t="s">
        <v>20</v>
      </c>
      <c r="D19" s="581">
        <v>185</v>
      </c>
      <c r="E19" s="469"/>
      <c r="F19" s="470"/>
      <c r="G19" s="471"/>
      <c r="H19" s="478"/>
      <c r="I19" s="479"/>
      <c r="J19" s="473"/>
      <c r="K19" s="474"/>
      <c r="L19" s="475"/>
      <c r="M19" s="475"/>
      <c r="N19" s="475"/>
      <c r="O19" s="476"/>
    </row>
    <row r="20" spans="1:15" s="533" customFormat="1" ht="13.5" customHeight="1">
      <c r="A20" s="577"/>
      <c r="B20" s="582" t="s">
        <v>254</v>
      </c>
      <c r="C20" s="553" t="s">
        <v>21</v>
      </c>
      <c r="D20" s="583">
        <f>D18*0.05*1.15</f>
        <v>10.6375</v>
      </c>
      <c r="E20" s="469"/>
      <c r="F20" s="470"/>
      <c r="G20" s="471"/>
      <c r="H20" s="478"/>
      <c r="I20" s="479"/>
      <c r="J20" s="473"/>
      <c r="K20" s="474"/>
      <c r="L20" s="475"/>
      <c r="M20" s="475"/>
      <c r="N20" s="475"/>
      <c r="O20" s="476"/>
    </row>
    <row r="21" spans="1:15" s="533" customFormat="1" ht="15" customHeight="1">
      <c r="A21" s="577"/>
      <c r="B21" s="582" t="s">
        <v>255</v>
      </c>
      <c r="C21" s="553" t="s">
        <v>20</v>
      </c>
      <c r="D21" s="581">
        <v>185</v>
      </c>
      <c r="E21" s="469"/>
      <c r="F21" s="470"/>
      <c r="G21" s="471"/>
      <c r="H21" s="478"/>
      <c r="I21" s="479"/>
      <c r="J21" s="473"/>
      <c r="K21" s="474"/>
      <c r="L21" s="475"/>
      <c r="M21" s="475"/>
      <c r="N21" s="475"/>
      <c r="O21" s="476"/>
    </row>
    <row r="22" spans="1:15" s="533" customFormat="1" ht="15" customHeight="1">
      <c r="A22" s="577"/>
      <c r="B22" s="582" t="s">
        <v>256</v>
      </c>
      <c r="C22" s="553" t="s">
        <v>21</v>
      </c>
      <c r="D22" s="583">
        <f>D18*0.15*1.15</f>
        <v>31.912499999999998</v>
      </c>
      <c r="E22" s="469"/>
      <c r="F22" s="470"/>
      <c r="G22" s="471"/>
      <c r="H22" s="478"/>
      <c r="I22" s="479"/>
      <c r="J22" s="473"/>
      <c r="K22" s="474"/>
      <c r="L22" s="475"/>
      <c r="M22" s="475"/>
      <c r="N22" s="475"/>
      <c r="O22" s="476"/>
    </row>
    <row r="23" spans="1:15" s="533" customFormat="1" ht="15" customHeight="1">
      <c r="A23" s="577"/>
      <c r="B23" s="582" t="s">
        <v>257</v>
      </c>
      <c r="C23" s="553" t="s">
        <v>21</v>
      </c>
      <c r="D23" s="581">
        <f>D18*0.2*1.15</f>
        <v>42.55</v>
      </c>
      <c r="E23" s="469"/>
      <c r="F23" s="470"/>
      <c r="G23" s="471"/>
      <c r="H23" s="478"/>
      <c r="I23" s="479"/>
      <c r="J23" s="473"/>
      <c r="K23" s="474"/>
      <c r="L23" s="475"/>
      <c r="M23" s="475"/>
      <c r="N23" s="475"/>
      <c r="O23" s="476"/>
    </row>
    <row r="24" spans="1:15" s="533" customFormat="1" ht="15" customHeight="1">
      <c r="A24" s="577"/>
      <c r="B24" s="580" t="s">
        <v>258</v>
      </c>
      <c r="C24" s="553" t="s">
        <v>21</v>
      </c>
      <c r="D24" s="536">
        <f>185*0.6*1.15</f>
        <v>127.64999999999999</v>
      </c>
      <c r="E24" s="469"/>
      <c r="F24" s="470"/>
      <c r="G24" s="471"/>
      <c r="H24" s="478"/>
      <c r="I24" s="479"/>
      <c r="J24" s="473"/>
      <c r="K24" s="474"/>
      <c r="L24" s="475"/>
      <c r="M24" s="475"/>
      <c r="N24" s="475"/>
      <c r="O24" s="476"/>
    </row>
    <row r="25" spans="1:15" s="533" customFormat="1" ht="27" customHeight="1">
      <c r="A25" s="577"/>
      <c r="B25" s="582" t="s">
        <v>259</v>
      </c>
      <c r="C25" s="553" t="s">
        <v>20</v>
      </c>
      <c r="D25" s="536">
        <v>185</v>
      </c>
      <c r="E25" s="469"/>
      <c r="F25" s="470"/>
      <c r="G25" s="471"/>
      <c r="H25" s="478"/>
      <c r="I25" s="479"/>
      <c r="J25" s="473"/>
      <c r="K25" s="474"/>
      <c r="L25" s="475"/>
      <c r="M25" s="475"/>
      <c r="N25" s="475"/>
      <c r="O25" s="476"/>
    </row>
    <row r="26" spans="1:15" s="533" customFormat="1" ht="15" customHeight="1">
      <c r="A26" s="577">
        <v>4</v>
      </c>
      <c r="B26" s="534" t="s">
        <v>260</v>
      </c>
      <c r="C26" s="553" t="s">
        <v>20</v>
      </c>
      <c r="D26" s="578">
        <v>10</v>
      </c>
      <c r="E26" s="469"/>
      <c r="F26" s="470"/>
      <c r="G26" s="471"/>
      <c r="H26" s="478"/>
      <c r="I26" s="479"/>
      <c r="J26" s="473"/>
      <c r="K26" s="474"/>
      <c r="L26" s="475"/>
      <c r="M26" s="475"/>
      <c r="N26" s="475"/>
      <c r="O26" s="476"/>
    </row>
    <row r="27" spans="1:15" s="533" customFormat="1" ht="15" customHeight="1">
      <c r="A27" s="577"/>
      <c r="B27" s="580" t="s">
        <v>261</v>
      </c>
      <c r="C27" s="553" t="s">
        <v>20</v>
      </c>
      <c r="D27" s="578">
        <v>10</v>
      </c>
      <c r="E27" s="469"/>
      <c r="F27" s="470"/>
      <c r="G27" s="471"/>
      <c r="H27" s="478"/>
      <c r="I27" s="479"/>
      <c r="J27" s="473"/>
      <c r="K27" s="474"/>
      <c r="L27" s="475"/>
      <c r="M27" s="475"/>
      <c r="N27" s="475"/>
      <c r="O27" s="476"/>
    </row>
    <row r="28" spans="1:15" s="533" customFormat="1" ht="14.25" customHeight="1">
      <c r="A28" s="577"/>
      <c r="B28" s="582" t="s">
        <v>254</v>
      </c>
      <c r="C28" s="553" t="s">
        <v>21</v>
      </c>
      <c r="D28" s="578">
        <f>D26*0.05*1.15</f>
        <v>0.575</v>
      </c>
      <c r="E28" s="469"/>
      <c r="F28" s="470"/>
      <c r="G28" s="471"/>
      <c r="H28" s="478"/>
      <c r="I28" s="479"/>
      <c r="J28" s="473"/>
      <c r="K28" s="474"/>
      <c r="L28" s="475"/>
      <c r="M28" s="475"/>
      <c r="N28" s="475"/>
      <c r="O28" s="476"/>
    </row>
    <row r="29" spans="1:15" s="533" customFormat="1" ht="15" customHeight="1">
      <c r="A29" s="577"/>
      <c r="B29" s="582" t="s">
        <v>262</v>
      </c>
      <c r="C29" s="553" t="s">
        <v>20</v>
      </c>
      <c r="D29" s="578">
        <f>D26</f>
        <v>10</v>
      </c>
      <c r="E29" s="469"/>
      <c r="F29" s="470"/>
      <c r="G29" s="471"/>
      <c r="H29" s="478"/>
      <c r="I29" s="479"/>
      <c r="J29" s="473"/>
      <c r="K29" s="474"/>
      <c r="L29" s="475"/>
      <c r="M29" s="475"/>
      <c r="N29" s="475"/>
      <c r="O29" s="476"/>
    </row>
    <row r="30" spans="1:15" s="533" customFormat="1" ht="15" customHeight="1">
      <c r="A30" s="577"/>
      <c r="B30" s="582" t="s">
        <v>263</v>
      </c>
      <c r="C30" s="553" t="s">
        <v>21</v>
      </c>
      <c r="D30" s="578">
        <f>D26*0.2*1.15</f>
        <v>2.3</v>
      </c>
      <c r="E30" s="469"/>
      <c r="F30" s="470"/>
      <c r="G30" s="471"/>
      <c r="H30" s="478"/>
      <c r="I30" s="479"/>
      <c r="J30" s="473"/>
      <c r="K30" s="474"/>
      <c r="L30" s="475"/>
      <c r="M30" s="475"/>
      <c r="N30" s="475"/>
      <c r="O30" s="476"/>
    </row>
    <row r="31" spans="1:15" s="533" customFormat="1" ht="15" customHeight="1">
      <c r="A31" s="577"/>
      <c r="B31" s="580" t="s">
        <v>258</v>
      </c>
      <c r="C31" s="553" t="s">
        <v>21</v>
      </c>
      <c r="D31" s="578">
        <f>D26*0.6*1.15</f>
        <v>6.8999999999999995</v>
      </c>
      <c r="E31" s="469"/>
      <c r="F31" s="470"/>
      <c r="G31" s="471"/>
      <c r="H31" s="478"/>
      <c r="I31" s="479"/>
      <c r="J31" s="473"/>
      <c r="K31" s="474"/>
      <c r="L31" s="475"/>
      <c r="M31" s="475"/>
      <c r="N31" s="475"/>
      <c r="O31" s="476"/>
    </row>
    <row r="32" spans="1:15" s="533" customFormat="1" ht="24.75" customHeight="1">
      <c r="A32" s="577"/>
      <c r="B32" s="582" t="s">
        <v>264</v>
      </c>
      <c r="C32" s="553" t="s">
        <v>20</v>
      </c>
      <c r="D32" s="578">
        <v>10</v>
      </c>
      <c r="E32" s="469"/>
      <c r="F32" s="470"/>
      <c r="G32" s="471"/>
      <c r="H32" s="478"/>
      <c r="I32" s="479"/>
      <c r="J32" s="473"/>
      <c r="K32" s="474"/>
      <c r="L32" s="475"/>
      <c r="M32" s="475"/>
      <c r="N32" s="475"/>
      <c r="O32" s="476"/>
    </row>
    <row r="33" spans="1:15" s="533" customFormat="1" ht="15" customHeight="1">
      <c r="A33" s="577">
        <v>5</v>
      </c>
      <c r="B33" s="584" t="s">
        <v>265</v>
      </c>
      <c r="C33" s="553" t="s">
        <v>20</v>
      </c>
      <c r="D33" s="578">
        <v>3</v>
      </c>
      <c r="E33" s="469"/>
      <c r="F33" s="470"/>
      <c r="G33" s="471"/>
      <c r="H33" s="478"/>
      <c r="I33" s="479"/>
      <c r="J33" s="473"/>
      <c r="K33" s="474"/>
      <c r="L33" s="475"/>
      <c r="M33" s="475"/>
      <c r="N33" s="475"/>
      <c r="O33" s="476"/>
    </row>
    <row r="34" spans="1:15" s="533" customFormat="1" ht="15" customHeight="1">
      <c r="A34" s="577"/>
      <c r="B34" s="582" t="s">
        <v>254</v>
      </c>
      <c r="C34" s="553" t="s">
        <v>21</v>
      </c>
      <c r="D34" s="578">
        <f>D33*0.05*1.15</f>
        <v>0.17250000000000001</v>
      </c>
      <c r="E34" s="469"/>
      <c r="F34" s="470"/>
      <c r="G34" s="471"/>
      <c r="H34" s="478"/>
      <c r="I34" s="479"/>
      <c r="J34" s="473"/>
      <c r="K34" s="474"/>
      <c r="L34" s="475"/>
      <c r="M34" s="475"/>
      <c r="N34" s="475"/>
      <c r="O34" s="476"/>
    </row>
    <row r="35" spans="1:15" s="533" customFormat="1" ht="15" customHeight="1">
      <c r="A35" s="577"/>
      <c r="B35" s="582" t="s">
        <v>262</v>
      </c>
      <c r="C35" s="553" t="s">
        <v>20</v>
      </c>
      <c r="D35" s="578">
        <f>D33</f>
        <v>3</v>
      </c>
      <c r="E35" s="469"/>
      <c r="F35" s="470"/>
      <c r="G35" s="471"/>
      <c r="H35" s="478"/>
      <c r="I35" s="479"/>
      <c r="J35" s="473"/>
      <c r="K35" s="474"/>
      <c r="L35" s="475"/>
      <c r="M35" s="475"/>
      <c r="N35" s="475"/>
      <c r="O35" s="476"/>
    </row>
    <row r="36" spans="1:15" s="533" customFormat="1" ht="15" customHeight="1">
      <c r="A36" s="577"/>
      <c r="B36" s="582" t="s">
        <v>266</v>
      </c>
      <c r="C36" s="553" t="s">
        <v>21</v>
      </c>
      <c r="D36" s="578">
        <f>D33*0.25*1.15</f>
        <v>0.8624999999999999</v>
      </c>
      <c r="E36" s="469"/>
      <c r="F36" s="470"/>
      <c r="G36" s="471"/>
      <c r="H36" s="478"/>
      <c r="I36" s="479"/>
      <c r="J36" s="473"/>
      <c r="K36" s="474"/>
      <c r="L36" s="475"/>
      <c r="M36" s="475"/>
      <c r="N36" s="475"/>
      <c r="O36" s="476"/>
    </row>
    <row r="37" spans="1:15" s="533" customFormat="1" ht="15" customHeight="1">
      <c r="A37" s="577"/>
      <c r="B37" s="580" t="s">
        <v>267</v>
      </c>
      <c r="C37" s="553" t="s">
        <v>21</v>
      </c>
      <c r="D37" s="578">
        <f>D33*0.2*1.15</f>
        <v>0.6900000000000001</v>
      </c>
      <c r="E37" s="469"/>
      <c r="F37" s="470"/>
      <c r="G37" s="471"/>
      <c r="H37" s="478"/>
      <c r="I37" s="479"/>
      <c r="J37" s="473"/>
      <c r="K37" s="474"/>
      <c r="L37" s="475"/>
      <c r="M37" s="475"/>
      <c r="N37" s="475"/>
      <c r="O37" s="476"/>
    </row>
    <row r="38" spans="1:15" s="533" customFormat="1" ht="15.75" customHeight="1">
      <c r="A38" s="577">
        <v>6</v>
      </c>
      <c r="B38" s="534" t="s">
        <v>268</v>
      </c>
      <c r="C38" s="553" t="s">
        <v>22</v>
      </c>
      <c r="D38" s="558">
        <v>13</v>
      </c>
      <c r="E38" s="469"/>
      <c r="F38" s="470"/>
      <c r="G38" s="471"/>
      <c r="H38" s="478"/>
      <c r="I38" s="479"/>
      <c r="J38" s="473"/>
      <c r="K38" s="474"/>
      <c r="L38" s="475"/>
      <c r="M38" s="475"/>
      <c r="N38" s="475"/>
      <c r="O38" s="476"/>
    </row>
    <row r="39" spans="1:15" s="533" customFormat="1" ht="15" customHeight="1">
      <c r="A39" s="577">
        <v>7</v>
      </c>
      <c r="B39" s="534" t="s">
        <v>269</v>
      </c>
      <c r="C39" s="553" t="s">
        <v>22</v>
      </c>
      <c r="D39" s="558">
        <v>8</v>
      </c>
      <c r="E39" s="469"/>
      <c r="F39" s="470"/>
      <c r="G39" s="471"/>
      <c r="H39" s="478"/>
      <c r="I39" s="479"/>
      <c r="J39" s="473"/>
      <c r="K39" s="474"/>
      <c r="L39" s="475"/>
      <c r="M39" s="475"/>
      <c r="N39" s="475"/>
      <c r="O39" s="476"/>
    </row>
    <row r="40" spans="1:15" s="533" customFormat="1" ht="15.75" customHeight="1">
      <c r="A40" s="577">
        <v>8</v>
      </c>
      <c r="B40" s="534" t="s">
        <v>270</v>
      </c>
      <c r="C40" s="553" t="s">
        <v>22</v>
      </c>
      <c r="D40" s="558">
        <v>2</v>
      </c>
      <c r="E40" s="469"/>
      <c r="F40" s="470"/>
      <c r="G40" s="471"/>
      <c r="H40" s="478"/>
      <c r="I40" s="479"/>
      <c r="J40" s="473"/>
      <c r="K40" s="474"/>
      <c r="L40" s="475"/>
      <c r="M40" s="475"/>
      <c r="N40" s="475"/>
      <c r="O40" s="476"/>
    </row>
    <row r="41" spans="1:15" s="533" customFormat="1" ht="15" customHeight="1">
      <c r="A41" s="577">
        <v>9</v>
      </c>
      <c r="B41" s="534" t="s">
        <v>271</v>
      </c>
      <c r="C41" s="553" t="s">
        <v>21</v>
      </c>
      <c r="D41" s="558">
        <v>1</v>
      </c>
      <c r="E41" s="469"/>
      <c r="F41" s="470"/>
      <c r="G41" s="471"/>
      <c r="H41" s="478"/>
      <c r="I41" s="479"/>
      <c r="J41" s="473"/>
      <c r="K41" s="474"/>
      <c r="L41" s="475"/>
      <c r="M41" s="475"/>
      <c r="N41" s="475"/>
      <c r="O41" s="476"/>
    </row>
    <row r="42" spans="1:15" s="533" customFormat="1" ht="15" customHeight="1" thickBot="1">
      <c r="A42" s="585">
        <v>10</v>
      </c>
      <c r="B42" s="539" t="s">
        <v>272</v>
      </c>
      <c r="C42" s="562" t="s">
        <v>21</v>
      </c>
      <c r="D42" s="586">
        <v>1</v>
      </c>
      <c r="E42" s="469"/>
      <c r="F42" s="470"/>
      <c r="G42" s="471"/>
      <c r="H42" s="478"/>
      <c r="I42" s="479"/>
      <c r="J42" s="473"/>
      <c r="K42" s="474"/>
      <c r="L42" s="475"/>
      <c r="M42" s="475"/>
      <c r="N42" s="475"/>
      <c r="O42" s="476"/>
    </row>
    <row r="43" spans="1:15" ht="13.5" thickBot="1">
      <c r="A43" s="502"/>
      <c r="B43" s="499"/>
      <c r="C43" s="500" t="s">
        <v>9</v>
      </c>
      <c r="D43" s="499"/>
      <c r="E43" s="502"/>
      <c r="F43" s="499"/>
      <c r="G43" s="499"/>
      <c r="H43" s="499"/>
      <c r="I43" s="499"/>
      <c r="J43" s="503"/>
      <c r="K43" s="504"/>
      <c r="L43" s="505"/>
      <c r="M43" s="505"/>
      <c r="N43" s="505"/>
      <c r="O43" s="506"/>
    </row>
    <row r="44" spans="1:15" ht="13.5" thickBot="1">
      <c r="A44" s="516"/>
      <c r="B44" s="508"/>
      <c r="C44" s="509" t="s">
        <v>69</v>
      </c>
      <c r="D44" s="510" t="s">
        <v>141</v>
      </c>
      <c r="E44" s="512"/>
      <c r="F44" s="513"/>
      <c r="G44" s="513"/>
      <c r="H44" s="514"/>
      <c r="I44" s="514"/>
      <c r="J44" s="515"/>
      <c r="K44" s="516"/>
      <c r="L44" s="514"/>
      <c r="M44" s="517"/>
      <c r="N44" s="514"/>
      <c r="O44" s="518"/>
    </row>
    <row r="45" spans="1:15" ht="13.5" thickBot="1">
      <c r="A45" s="502"/>
      <c r="B45" s="513"/>
      <c r="C45" s="564" t="s">
        <v>10</v>
      </c>
      <c r="D45" s="519"/>
      <c r="E45" s="521"/>
      <c r="F45" s="519"/>
      <c r="G45" s="519"/>
      <c r="H45" s="499"/>
      <c r="I45" s="499"/>
      <c r="J45" s="503"/>
      <c r="K45" s="504"/>
      <c r="L45" s="505"/>
      <c r="M45" s="505"/>
      <c r="N45" s="505"/>
      <c r="O45" s="506"/>
    </row>
    <row r="48" spans="1:4" ht="12.75">
      <c r="A48" s="423" t="s">
        <v>204</v>
      </c>
      <c r="D48" s="526"/>
    </row>
    <row r="49" ht="12.75">
      <c r="A49" s="423" t="s">
        <v>176</v>
      </c>
    </row>
    <row r="50" spans="1:2" ht="12.75">
      <c r="A50" s="419"/>
      <c r="B50" s="419"/>
    </row>
    <row r="51" spans="1:2" ht="12.75">
      <c r="A51" s="419"/>
      <c r="B51" s="419"/>
    </row>
    <row r="52" spans="1:2" ht="12.75">
      <c r="A52" s="423" t="s">
        <v>195</v>
      </c>
      <c r="B52" s="419"/>
    </row>
    <row r="53" spans="1:2" ht="12.75">
      <c r="A53" s="423" t="s">
        <v>194</v>
      </c>
      <c r="B53" s="419"/>
    </row>
  </sheetData>
  <sheetProtection/>
  <mergeCells count="8">
    <mergeCell ref="E11:J11"/>
    <mergeCell ref="K11:O11"/>
    <mergeCell ref="A1:D1"/>
    <mergeCell ref="A2:D2"/>
    <mergeCell ref="A11:A12"/>
    <mergeCell ref="B11:B12"/>
    <mergeCell ref="C11:C12"/>
    <mergeCell ref="D11:D12"/>
  </mergeCells>
  <conditionalFormatting sqref="C18:C19 C37 C31:C34">
    <cfRule type="cellIs" priority="17" dxfId="0" operator="equal" stopIfTrue="1">
      <formula>0</formula>
    </cfRule>
    <cfRule type="expression" priority="18" dxfId="0" stopIfTrue="1">
      <formula>#DIV/0!</formula>
    </cfRule>
  </conditionalFormatting>
  <conditionalFormatting sqref="C21">
    <cfRule type="cellIs" priority="15" dxfId="0" operator="equal" stopIfTrue="1">
      <formula>0</formula>
    </cfRule>
    <cfRule type="expression" priority="16" dxfId="0" stopIfTrue="1">
      <formula>#DIV/0!</formula>
    </cfRule>
  </conditionalFormatting>
  <conditionalFormatting sqref="C20">
    <cfRule type="cellIs" priority="13" dxfId="0" operator="equal" stopIfTrue="1">
      <formula>0</formula>
    </cfRule>
    <cfRule type="expression" priority="14" dxfId="0" stopIfTrue="1">
      <formula>#DIV/0!</formula>
    </cfRule>
  </conditionalFormatting>
  <conditionalFormatting sqref="C38">
    <cfRule type="cellIs" priority="11" dxfId="0" operator="equal" stopIfTrue="1">
      <formula>0</formula>
    </cfRule>
    <cfRule type="expression" priority="12" dxfId="0" stopIfTrue="1">
      <formula>#DIV/0!</formula>
    </cfRule>
  </conditionalFormatting>
  <conditionalFormatting sqref="C41">
    <cfRule type="cellIs" priority="9" dxfId="0" operator="equal" stopIfTrue="1">
      <formula>0</formula>
    </cfRule>
    <cfRule type="expression" priority="10" dxfId="0" stopIfTrue="1">
      <formula>#DIV/0!</formula>
    </cfRule>
  </conditionalFormatting>
  <conditionalFormatting sqref="C25:C28">
    <cfRule type="cellIs" priority="7" dxfId="0" operator="equal" stopIfTrue="1">
      <formula>0</formula>
    </cfRule>
    <cfRule type="expression" priority="8" dxfId="0" stopIfTrue="1">
      <formula>#DIV/0!</formula>
    </cfRule>
  </conditionalFormatting>
  <conditionalFormatting sqref="C29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C42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3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84251968503937" right="0.5905511811023623" top="0.7874015748031497" bottom="0.5905511811023623" header="0.2362204724409449" footer="0.3937007874015748"/>
  <pageSetup horizontalDpi="600" verticalDpi="600" orientation="portrait" paperSize="9" scale="95" r:id="rId1"/>
  <headerFooter alignWithMargins="0">
    <oddFooter>&amp;CBA-4.&amp;P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9.00390625" style="588" customWidth="1"/>
    <col min="2" max="2" width="10.00390625" style="588" customWidth="1"/>
    <col min="3" max="3" width="28.00390625" style="588" customWidth="1"/>
    <col min="4" max="4" width="11.421875" style="588" customWidth="1"/>
    <col min="5" max="5" width="10.57421875" style="588" customWidth="1"/>
    <col min="6" max="6" width="11.140625" style="588" customWidth="1"/>
    <col min="7" max="7" width="10.00390625" style="588" customWidth="1"/>
    <col min="8" max="8" width="10.421875" style="588" customWidth="1"/>
    <col min="9" max="9" width="8.57421875" style="588" customWidth="1"/>
    <col min="10" max="16384" width="9.140625" style="588" customWidth="1"/>
  </cols>
  <sheetData>
    <row r="1" spans="1:9" ht="40.5" customHeight="1">
      <c r="A1" s="918" t="s">
        <v>273</v>
      </c>
      <c r="B1" s="918"/>
      <c r="C1" s="918"/>
      <c r="D1" s="918"/>
      <c r="E1" s="918"/>
      <c r="F1" s="918"/>
      <c r="G1" s="918"/>
      <c r="H1" s="918"/>
      <c r="I1" s="587"/>
    </row>
    <row r="2" spans="1:9" ht="18.75">
      <c r="A2" s="919" t="s">
        <v>274</v>
      </c>
      <c r="B2" s="919"/>
      <c r="C2" s="919"/>
      <c r="D2" s="919"/>
      <c r="E2" s="919"/>
      <c r="F2" s="919"/>
      <c r="G2" s="919"/>
      <c r="H2" s="919"/>
      <c r="I2" s="589"/>
    </row>
    <row r="3" spans="1:9" ht="12.75">
      <c r="A3" s="920" t="s">
        <v>275</v>
      </c>
      <c r="B3" s="920"/>
      <c r="C3" s="920"/>
      <c r="D3" s="920"/>
      <c r="E3" s="920"/>
      <c r="F3" s="920"/>
      <c r="G3" s="920"/>
      <c r="H3" s="920"/>
      <c r="I3" s="590"/>
    </row>
    <row r="4" spans="1:9" ht="12.75">
      <c r="A4" s="895"/>
      <c r="B4" s="895"/>
      <c r="C4" s="895"/>
      <c r="D4" s="895"/>
      <c r="E4" s="895"/>
      <c r="F4" s="895"/>
      <c r="G4" s="895"/>
      <c r="H4" s="895"/>
      <c r="I4" s="590"/>
    </row>
    <row r="5" spans="1:9" ht="15">
      <c r="A5" s="915" t="s">
        <v>276</v>
      </c>
      <c r="B5" s="915"/>
      <c r="C5" s="916" t="s">
        <v>277</v>
      </c>
      <c r="D5" s="916"/>
      <c r="E5" s="916"/>
      <c r="F5" s="916"/>
      <c r="G5" s="916"/>
      <c r="H5" s="916"/>
      <c r="I5" s="594"/>
    </row>
    <row r="6" spans="1:9" s="595" customFormat="1" ht="15.75" customHeight="1">
      <c r="A6" s="915" t="s">
        <v>278</v>
      </c>
      <c r="B6" s="915"/>
      <c r="C6" s="916" t="s">
        <v>277</v>
      </c>
      <c r="D6" s="916"/>
      <c r="E6" s="916"/>
      <c r="F6" s="916"/>
      <c r="G6" s="916"/>
      <c r="H6" s="916"/>
      <c r="I6" s="592"/>
    </row>
    <row r="7" spans="1:8" s="595" customFormat="1" ht="15.75" customHeight="1">
      <c r="A7" s="915" t="s">
        <v>279</v>
      </c>
      <c r="B7" s="915"/>
      <c r="C7" s="916" t="s">
        <v>280</v>
      </c>
      <c r="D7" s="916"/>
      <c r="E7" s="916"/>
      <c r="F7" s="916"/>
      <c r="G7" s="916"/>
      <c r="H7" s="916"/>
    </row>
    <row r="8" spans="1:8" s="595" customFormat="1" ht="15.75" customHeight="1">
      <c r="A8" s="915" t="s">
        <v>173</v>
      </c>
      <c r="B8" s="915"/>
      <c r="C8" s="917"/>
      <c r="D8" s="917"/>
      <c r="E8" s="917"/>
      <c r="F8" s="917"/>
      <c r="G8" s="917"/>
      <c r="H8" s="917"/>
    </row>
    <row r="9" spans="1:9" s="597" customFormat="1" ht="15.75" customHeight="1">
      <c r="A9" s="909" t="s">
        <v>281</v>
      </c>
      <c r="B9" s="909"/>
      <c r="C9" s="909"/>
      <c r="D9" s="909"/>
      <c r="E9" s="909"/>
      <c r="F9" s="910"/>
      <c r="G9" s="911"/>
      <c r="H9" s="911"/>
      <c r="I9" s="590"/>
    </row>
    <row r="10" spans="1:9" s="597" customFormat="1" ht="15.75" customHeight="1">
      <c r="A10" s="909" t="s">
        <v>151</v>
      </c>
      <c r="B10" s="909"/>
      <c r="C10" s="909"/>
      <c r="D10" s="909"/>
      <c r="E10" s="909"/>
      <c r="F10" s="912"/>
      <c r="G10" s="913"/>
      <c r="H10" s="913"/>
      <c r="I10" s="590"/>
    </row>
    <row r="11" spans="1:9" s="597" customFormat="1" ht="15.75" customHeight="1">
      <c r="A11" s="909" t="s">
        <v>282</v>
      </c>
      <c r="B11" s="909"/>
      <c r="C11" s="909"/>
      <c r="D11" s="909"/>
      <c r="E11" s="593"/>
      <c r="F11" s="591" t="s">
        <v>283</v>
      </c>
      <c r="G11" s="914"/>
      <c r="H11" s="914"/>
      <c r="I11" s="590"/>
    </row>
    <row r="12" spans="1:9" s="597" customFormat="1" ht="15.75" customHeight="1" thickBot="1">
      <c r="A12" s="898"/>
      <c r="B12" s="898"/>
      <c r="C12" s="898"/>
      <c r="D12" s="898"/>
      <c r="E12" s="898"/>
      <c r="F12" s="898"/>
      <c r="G12" s="898"/>
      <c r="H12" s="898"/>
      <c r="I12" s="590"/>
    </row>
    <row r="13" spans="1:9" s="597" customFormat="1" ht="15.75" customHeight="1" thickBot="1">
      <c r="A13" s="598" t="s">
        <v>284</v>
      </c>
      <c r="B13" s="598" t="s">
        <v>285</v>
      </c>
      <c r="C13" s="599"/>
      <c r="D13" s="598" t="s">
        <v>286</v>
      </c>
      <c r="E13" s="899" t="s">
        <v>155</v>
      </c>
      <c r="F13" s="900"/>
      <c r="G13" s="901"/>
      <c r="H13" s="599"/>
      <c r="I13" s="590"/>
    </row>
    <row r="14" spans="1:8" s="597" customFormat="1" ht="15" customHeight="1">
      <c r="A14" s="600" t="s">
        <v>287</v>
      </c>
      <c r="B14" s="600" t="s">
        <v>286</v>
      </c>
      <c r="C14" s="600" t="s">
        <v>288</v>
      </c>
      <c r="D14" s="600" t="s">
        <v>289</v>
      </c>
      <c r="E14" s="601" t="s">
        <v>290</v>
      </c>
      <c r="F14" s="602" t="s">
        <v>291</v>
      </c>
      <c r="G14" s="601" t="s">
        <v>292</v>
      </c>
      <c r="H14" s="603" t="s">
        <v>293</v>
      </c>
    </row>
    <row r="15" spans="1:8" s="597" customFormat="1" ht="15" customHeight="1">
      <c r="A15" s="600" t="s">
        <v>294</v>
      </c>
      <c r="B15" s="600" t="s">
        <v>284</v>
      </c>
      <c r="C15" s="600" t="s">
        <v>295</v>
      </c>
      <c r="D15" s="600" t="s">
        <v>296</v>
      </c>
      <c r="E15" s="604" t="s">
        <v>297</v>
      </c>
      <c r="F15" s="600" t="s">
        <v>298</v>
      </c>
      <c r="G15" s="604" t="s">
        <v>299</v>
      </c>
      <c r="H15" s="603" t="s">
        <v>300</v>
      </c>
    </row>
    <row r="16" spans="1:8" s="597" customFormat="1" ht="15.75" customHeight="1" thickBot="1">
      <c r="A16" s="605"/>
      <c r="B16" s="605"/>
      <c r="C16" s="605"/>
      <c r="D16" s="605"/>
      <c r="E16" s="606" t="s">
        <v>296</v>
      </c>
      <c r="F16" s="605" t="s">
        <v>296</v>
      </c>
      <c r="G16" s="606" t="s">
        <v>296</v>
      </c>
      <c r="H16" s="607" t="s">
        <v>301</v>
      </c>
    </row>
    <row r="17" spans="1:8" s="597" customFormat="1" ht="13.5" thickBot="1">
      <c r="A17" s="608">
        <v>1</v>
      </c>
      <c r="B17" s="608">
        <v>2</v>
      </c>
      <c r="C17" s="609">
        <v>3</v>
      </c>
      <c r="D17" s="605">
        <v>4</v>
      </c>
      <c r="E17" s="608">
        <v>5</v>
      </c>
      <c r="F17" s="605">
        <v>6</v>
      </c>
      <c r="G17" s="608">
        <v>7</v>
      </c>
      <c r="H17" s="610"/>
    </row>
    <row r="18" spans="1:9" s="597" customFormat="1" ht="12.75">
      <c r="A18" s="611">
        <v>1</v>
      </c>
      <c r="B18" s="612" t="s">
        <v>302</v>
      </c>
      <c r="C18" s="613" t="s">
        <v>45</v>
      </c>
      <c r="D18" s="614"/>
      <c r="E18" s="614"/>
      <c r="F18" s="614"/>
      <c r="G18" s="614"/>
      <c r="H18" s="614"/>
      <c r="I18" s="615"/>
    </row>
    <row r="19" spans="1:9" s="597" customFormat="1" ht="12.75">
      <c r="A19" s="611">
        <v>2</v>
      </c>
      <c r="B19" s="612" t="s">
        <v>303</v>
      </c>
      <c r="C19" s="616" t="s">
        <v>39</v>
      </c>
      <c r="D19" s="614"/>
      <c r="E19" s="614"/>
      <c r="F19" s="614"/>
      <c r="G19" s="614"/>
      <c r="H19" s="614"/>
      <c r="I19" s="615"/>
    </row>
    <row r="20" spans="1:9" s="597" customFormat="1" ht="12.75">
      <c r="A20" s="611">
        <v>3</v>
      </c>
      <c r="B20" s="612" t="s">
        <v>304</v>
      </c>
      <c r="C20" s="616" t="s">
        <v>305</v>
      </c>
      <c r="D20" s="614"/>
      <c r="E20" s="614"/>
      <c r="F20" s="614"/>
      <c r="G20" s="614"/>
      <c r="H20" s="614"/>
      <c r="I20" s="615"/>
    </row>
    <row r="21" spans="1:9" s="597" customFormat="1" ht="12.75">
      <c r="A21" s="611"/>
      <c r="B21" s="612"/>
      <c r="C21" s="616" t="s">
        <v>306</v>
      </c>
      <c r="D21" s="614"/>
      <c r="E21" s="614"/>
      <c r="F21" s="614"/>
      <c r="G21" s="614"/>
      <c r="H21" s="614"/>
      <c r="I21" s="615"/>
    </row>
    <row r="22" spans="1:9" s="597" customFormat="1" ht="12.75">
      <c r="A22" s="611">
        <v>4</v>
      </c>
      <c r="B22" s="612" t="s">
        <v>307</v>
      </c>
      <c r="C22" s="616" t="s">
        <v>308</v>
      </c>
      <c r="D22" s="614"/>
      <c r="E22" s="614"/>
      <c r="F22" s="614"/>
      <c r="G22" s="614"/>
      <c r="H22" s="614"/>
      <c r="I22" s="615"/>
    </row>
    <row r="23" spans="1:9" s="597" customFormat="1" ht="12.75">
      <c r="A23" s="611"/>
      <c r="B23" s="612"/>
      <c r="C23" s="617" t="s">
        <v>159</v>
      </c>
      <c r="D23" s="618"/>
      <c r="E23" s="618"/>
      <c r="F23" s="618"/>
      <c r="G23" s="618"/>
      <c r="H23" s="618"/>
      <c r="I23" s="615"/>
    </row>
    <row r="24" spans="1:9" s="597" customFormat="1" ht="15" customHeight="1">
      <c r="A24" s="902" t="s">
        <v>309</v>
      </c>
      <c r="B24" s="903"/>
      <c r="C24" s="904"/>
      <c r="D24" s="619"/>
      <c r="E24" s="905"/>
      <c r="F24" s="905"/>
      <c r="G24" s="905"/>
      <c r="H24" s="905"/>
      <c r="I24" s="620"/>
    </row>
    <row r="25" spans="1:9" s="597" customFormat="1" ht="15" customHeight="1">
      <c r="A25" s="906" t="s">
        <v>310</v>
      </c>
      <c r="B25" s="907"/>
      <c r="C25" s="908"/>
      <c r="D25" s="621"/>
      <c r="E25" s="905"/>
      <c r="F25" s="905"/>
      <c r="G25" s="905"/>
      <c r="H25" s="905"/>
      <c r="I25" s="620"/>
    </row>
    <row r="26" spans="1:9" s="597" customFormat="1" ht="12.75">
      <c r="A26" s="902" t="s">
        <v>311</v>
      </c>
      <c r="B26" s="903"/>
      <c r="C26" s="904"/>
      <c r="D26" s="619"/>
      <c r="E26" s="905"/>
      <c r="F26" s="905"/>
      <c r="G26" s="905"/>
      <c r="H26" s="905"/>
      <c r="I26" s="620"/>
    </row>
    <row r="27" spans="1:9" s="597" customFormat="1" ht="12.75">
      <c r="A27" s="902" t="s">
        <v>162</v>
      </c>
      <c r="B27" s="903"/>
      <c r="C27" s="904"/>
      <c r="D27" s="619"/>
      <c r="E27" s="905"/>
      <c r="F27" s="905"/>
      <c r="G27" s="905"/>
      <c r="H27" s="905"/>
      <c r="I27" s="620"/>
    </row>
    <row r="28" spans="1:8" s="597" customFormat="1" ht="15" customHeight="1">
      <c r="A28" s="896"/>
      <c r="B28" s="896"/>
      <c r="C28" s="896"/>
      <c r="D28" s="896"/>
      <c r="E28" s="896"/>
      <c r="F28" s="896"/>
      <c r="G28" s="896"/>
      <c r="H28" s="896"/>
    </row>
    <row r="29" spans="1:8" s="597" customFormat="1" ht="15" customHeight="1">
      <c r="A29" s="896"/>
      <c r="B29" s="896"/>
      <c r="C29" s="896"/>
      <c r="D29" s="896"/>
      <c r="E29" s="896"/>
      <c r="F29" s="896"/>
      <c r="G29" s="896"/>
      <c r="H29" s="896"/>
    </row>
    <row r="30" spans="1:8" s="597" customFormat="1" ht="15" customHeight="1">
      <c r="A30" s="896"/>
      <c r="B30" s="896"/>
      <c r="C30" s="896"/>
      <c r="D30" s="896"/>
      <c r="E30" s="896"/>
      <c r="F30" s="896"/>
      <c r="G30" s="896"/>
      <c r="H30" s="896"/>
    </row>
    <row r="31" spans="1:8" s="597" customFormat="1" ht="12.75">
      <c r="A31" s="896" t="s">
        <v>312</v>
      </c>
      <c r="B31" s="896"/>
      <c r="C31" s="897"/>
      <c r="D31" s="897"/>
      <c r="E31" s="897"/>
      <c r="F31" s="897"/>
      <c r="G31" s="897"/>
      <c r="H31" s="897"/>
    </row>
    <row r="32" spans="1:8" s="597" customFormat="1" ht="12.75">
      <c r="A32" s="896" t="s">
        <v>313</v>
      </c>
      <c r="B32" s="896"/>
      <c r="C32" s="896"/>
      <c r="D32" s="896"/>
      <c r="E32" s="896"/>
      <c r="F32" s="896"/>
      <c r="G32" s="896"/>
      <c r="H32" s="896"/>
    </row>
    <row r="33" spans="1:8" s="597" customFormat="1" ht="12.75">
      <c r="A33" s="896"/>
      <c r="B33" s="896"/>
      <c r="C33" s="896"/>
      <c r="D33" s="896"/>
      <c r="E33" s="896"/>
      <c r="F33" s="896"/>
      <c r="G33" s="896"/>
      <c r="H33" s="896"/>
    </row>
    <row r="34" spans="1:8" s="595" customFormat="1" ht="12.75">
      <c r="A34" s="895" t="s">
        <v>314</v>
      </c>
      <c r="B34" s="895"/>
      <c r="C34" s="593"/>
      <c r="D34" s="895"/>
      <c r="E34" s="895"/>
      <c r="F34" s="895"/>
      <c r="G34" s="895"/>
      <c r="H34" s="895"/>
    </row>
  </sheetData>
  <sheetProtection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E9"/>
    <mergeCell ref="F9:H9"/>
    <mergeCell ref="A10:E10"/>
    <mergeCell ref="F10:H10"/>
    <mergeCell ref="A11:D11"/>
    <mergeCell ref="G11:H11"/>
    <mergeCell ref="A12:H12"/>
    <mergeCell ref="E13:G13"/>
    <mergeCell ref="A24:C24"/>
    <mergeCell ref="E24:H27"/>
    <mergeCell ref="A25:C25"/>
    <mergeCell ref="A26:C26"/>
    <mergeCell ref="A27:C27"/>
    <mergeCell ref="A34:B34"/>
    <mergeCell ref="D34:H34"/>
    <mergeCell ref="A28:H29"/>
    <mergeCell ref="A30:H30"/>
    <mergeCell ref="A31:B31"/>
    <mergeCell ref="C31:H31"/>
    <mergeCell ref="A32:H32"/>
    <mergeCell ref="A33:H33"/>
  </mergeCells>
  <printOptions gridLines="1"/>
  <pageMargins left="0.15" right="0.17" top="0.49" bottom="0.5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3">
      <selection activeCell="U23" sqref="U23"/>
    </sheetView>
  </sheetViews>
  <sheetFormatPr defaultColWidth="9.140625" defaultRowHeight="12.75"/>
  <cols>
    <col min="1" max="1" width="7.8515625" style="597" customWidth="1"/>
    <col min="2" max="2" width="9.8515625" style="597" customWidth="1"/>
    <col min="3" max="3" width="36.8515625" style="597" customWidth="1"/>
    <col min="4" max="4" width="6.57421875" style="597" customWidth="1"/>
    <col min="5" max="5" width="6.28125" style="597" customWidth="1"/>
    <col min="6" max="6" width="6.140625" style="597" customWidth="1"/>
    <col min="7" max="7" width="6.00390625" style="597" customWidth="1"/>
    <col min="8" max="8" width="5.8515625" style="597" customWidth="1"/>
    <col min="9" max="9" width="5.140625" style="597" customWidth="1"/>
    <col min="10" max="10" width="6.00390625" style="597" customWidth="1"/>
    <col min="11" max="11" width="7.140625" style="597" customWidth="1"/>
    <col min="12" max="13" width="8.28125" style="597" customWidth="1"/>
    <col min="14" max="14" width="8.00390625" style="597" customWidth="1"/>
    <col min="15" max="15" width="8.57421875" style="597" customWidth="1"/>
    <col min="16" max="16" width="9.7109375" style="597" customWidth="1"/>
    <col min="17" max="16384" width="9.140625" style="597" customWidth="1"/>
  </cols>
  <sheetData>
    <row r="1" spans="1:16" ht="23.25">
      <c r="A1" s="933" t="s">
        <v>315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</row>
    <row r="2" spans="1:16" ht="18.75">
      <c r="A2" s="919" t="s">
        <v>316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</row>
    <row r="3" spans="1:16" ht="12.75">
      <c r="A3" s="920" t="s">
        <v>317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</row>
    <row r="4" spans="1:16" ht="12.75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</row>
    <row r="5" spans="1:16" ht="14.25" customHeight="1">
      <c r="A5" s="915" t="s">
        <v>278</v>
      </c>
      <c r="B5" s="915"/>
      <c r="C5" s="916" t="s">
        <v>277</v>
      </c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</row>
    <row r="6" spans="1:16" ht="14.25" customHeight="1">
      <c r="A6" s="915" t="s">
        <v>276</v>
      </c>
      <c r="B6" s="915"/>
      <c r="C6" s="916" t="s">
        <v>277</v>
      </c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</row>
    <row r="7" spans="1:16" ht="14.25" customHeight="1">
      <c r="A7" s="915" t="s">
        <v>279</v>
      </c>
      <c r="B7" s="915"/>
      <c r="C7" s="916" t="s">
        <v>280</v>
      </c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</row>
    <row r="8" spans="1:16" ht="14.25" customHeight="1">
      <c r="A8" s="915" t="s">
        <v>173</v>
      </c>
      <c r="B8" s="915"/>
      <c r="C8" s="932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</row>
    <row r="9" spans="1:16" ht="12.75">
      <c r="A9" s="915"/>
      <c r="B9" s="915"/>
      <c r="C9" s="592" t="s">
        <v>318</v>
      </c>
      <c r="D9" s="917"/>
      <c r="E9" s="917"/>
      <c r="F9" s="929" t="s">
        <v>319</v>
      </c>
      <c r="G9" s="929"/>
      <c r="H9" s="929"/>
      <c r="I9" s="920" t="s">
        <v>320</v>
      </c>
      <c r="J9" s="920"/>
      <c r="K9" s="920"/>
      <c r="L9" s="920"/>
      <c r="M9" s="930"/>
      <c r="N9" s="931"/>
      <c r="O9" s="591" t="s">
        <v>296</v>
      </c>
      <c r="P9" s="622"/>
    </row>
    <row r="10" spans="1:16" s="588" customFormat="1" ht="14.25" customHeight="1">
      <c r="A10" s="895"/>
      <c r="B10" s="895"/>
      <c r="C10" s="895"/>
      <c r="D10" s="895"/>
      <c r="E10" s="895"/>
      <c r="F10" s="895"/>
      <c r="G10" s="895"/>
      <c r="H10" s="895"/>
      <c r="I10" s="895"/>
      <c r="J10" s="895" t="s">
        <v>11</v>
      </c>
      <c r="K10" s="895"/>
      <c r="L10" s="593"/>
      <c r="M10" s="591" t="s">
        <v>283</v>
      </c>
      <c r="N10" s="596"/>
      <c r="O10" s="916"/>
      <c r="P10" s="916"/>
    </row>
    <row r="11" spans="1:16" s="588" customFormat="1" ht="14.25" customHeight="1" thickBot="1">
      <c r="A11" s="898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</row>
    <row r="12" spans="1:16" s="595" customFormat="1" ht="13.5" thickBot="1">
      <c r="A12" s="623" t="s">
        <v>321</v>
      </c>
      <c r="B12" s="623"/>
      <c r="C12" s="624"/>
      <c r="D12" s="623" t="s">
        <v>322</v>
      </c>
      <c r="E12" s="625" t="s">
        <v>323</v>
      </c>
      <c r="F12" s="923" t="s">
        <v>324</v>
      </c>
      <c r="G12" s="924"/>
      <c r="H12" s="924"/>
      <c r="I12" s="924"/>
      <c r="J12" s="924"/>
      <c r="K12" s="925"/>
      <c r="L12" s="923" t="s">
        <v>325</v>
      </c>
      <c r="M12" s="924"/>
      <c r="N12" s="924"/>
      <c r="O12" s="924"/>
      <c r="P12" s="925"/>
    </row>
    <row r="13" spans="1:16" s="595" customFormat="1" ht="12.75">
      <c r="A13" s="626" t="s">
        <v>287</v>
      </c>
      <c r="B13" s="626" t="s">
        <v>12</v>
      </c>
      <c r="C13" s="626" t="s">
        <v>326</v>
      </c>
      <c r="D13" s="626" t="s">
        <v>327</v>
      </c>
      <c r="E13" s="627" t="s">
        <v>328</v>
      </c>
      <c r="F13" s="626" t="s">
        <v>329</v>
      </c>
      <c r="G13" s="628" t="s">
        <v>330</v>
      </c>
      <c r="H13" s="623" t="s">
        <v>331</v>
      </c>
      <c r="I13" s="623" t="s">
        <v>332</v>
      </c>
      <c r="J13" s="623" t="s">
        <v>333</v>
      </c>
      <c r="K13" s="623" t="s">
        <v>334</v>
      </c>
      <c r="L13" s="629" t="s">
        <v>293</v>
      </c>
      <c r="M13" s="623" t="s">
        <v>331</v>
      </c>
      <c r="N13" s="623" t="s">
        <v>335</v>
      </c>
      <c r="O13" s="623" t="s">
        <v>333</v>
      </c>
      <c r="P13" s="623" t="s">
        <v>336</v>
      </c>
    </row>
    <row r="14" spans="1:21" s="595" customFormat="1" ht="12.75">
      <c r="A14" s="626"/>
      <c r="B14" s="626"/>
      <c r="C14" s="626"/>
      <c r="D14" s="626"/>
      <c r="E14" s="627"/>
      <c r="F14" s="626" t="s">
        <v>337</v>
      </c>
      <c r="G14" s="626" t="s">
        <v>338</v>
      </c>
      <c r="H14" s="626" t="s">
        <v>339</v>
      </c>
      <c r="I14" s="626" t="s">
        <v>340</v>
      </c>
      <c r="J14" s="626" t="s">
        <v>341</v>
      </c>
      <c r="K14" s="626" t="s">
        <v>296</v>
      </c>
      <c r="L14" s="630" t="s">
        <v>342</v>
      </c>
      <c r="M14" s="626" t="s">
        <v>339</v>
      </c>
      <c r="N14" s="626" t="s">
        <v>343</v>
      </c>
      <c r="O14" s="626" t="s">
        <v>341</v>
      </c>
      <c r="P14" s="626" t="s">
        <v>296</v>
      </c>
      <c r="U14" s="631"/>
    </row>
    <row r="15" spans="1:16" s="595" customFormat="1" ht="13.5" thickBot="1">
      <c r="A15" s="632" t="s">
        <v>294</v>
      </c>
      <c r="B15" s="632"/>
      <c r="C15" s="632"/>
      <c r="D15" s="632"/>
      <c r="E15" s="633"/>
      <c r="F15" s="632" t="s">
        <v>344</v>
      </c>
      <c r="G15" s="632" t="s">
        <v>345</v>
      </c>
      <c r="H15" s="632" t="s">
        <v>296</v>
      </c>
      <c r="I15" s="632" t="s">
        <v>296</v>
      </c>
      <c r="J15" s="632" t="s">
        <v>296</v>
      </c>
      <c r="K15" s="632"/>
      <c r="L15" s="634" t="s">
        <v>344</v>
      </c>
      <c r="M15" s="632" t="s">
        <v>296</v>
      </c>
      <c r="N15" s="632" t="s">
        <v>296</v>
      </c>
      <c r="O15" s="632" t="s">
        <v>296</v>
      </c>
      <c r="P15" s="632"/>
    </row>
    <row r="16" spans="1:16" s="595" customFormat="1" ht="13.5" thickBot="1">
      <c r="A16" s="635">
        <v>1</v>
      </c>
      <c r="B16" s="635">
        <v>2</v>
      </c>
      <c r="C16" s="635">
        <v>3</v>
      </c>
      <c r="D16" s="635">
        <v>4</v>
      </c>
      <c r="E16" s="635">
        <v>5</v>
      </c>
      <c r="F16" s="632">
        <v>6</v>
      </c>
      <c r="G16" s="632">
        <v>7</v>
      </c>
      <c r="H16" s="632">
        <v>8</v>
      </c>
      <c r="I16" s="632">
        <v>9</v>
      </c>
      <c r="J16" s="632">
        <v>10</v>
      </c>
      <c r="K16" s="632">
        <v>11</v>
      </c>
      <c r="L16" s="635">
        <v>12</v>
      </c>
      <c r="M16" s="635">
        <v>13</v>
      </c>
      <c r="N16" s="635">
        <v>14</v>
      </c>
      <c r="O16" s="635">
        <v>15</v>
      </c>
      <c r="P16" s="635">
        <v>16</v>
      </c>
    </row>
    <row r="17" spans="1:16" ht="25.5">
      <c r="A17" s="636">
        <v>1</v>
      </c>
      <c r="B17" s="636" t="s">
        <v>346</v>
      </c>
      <c r="C17" s="637" t="s">
        <v>347</v>
      </c>
      <c r="D17" s="638" t="s">
        <v>20</v>
      </c>
      <c r="E17" s="639">
        <v>17</v>
      </c>
      <c r="F17" s="640"/>
      <c r="G17" s="640"/>
      <c r="H17" s="640"/>
      <c r="I17" s="638"/>
      <c r="J17" s="641"/>
      <c r="K17" s="640"/>
      <c r="L17" s="641"/>
      <c r="M17" s="640"/>
      <c r="N17" s="640"/>
      <c r="O17" s="641"/>
      <c r="P17" s="640"/>
    </row>
    <row r="18" spans="1:16" ht="25.5">
      <c r="A18" s="636">
        <v>2</v>
      </c>
      <c r="B18" s="636" t="s">
        <v>346</v>
      </c>
      <c r="C18" s="637" t="s">
        <v>348</v>
      </c>
      <c r="D18" s="638" t="s">
        <v>20</v>
      </c>
      <c r="E18" s="639">
        <v>11</v>
      </c>
      <c r="F18" s="640"/>
      <c r="G18" s="640"/>
      <c r="H18" s="640"/>
      <c r="I18" s="638"/>
      <c r="J18" s="641"/>
      <c r="K18" s="640"/>
      <c r="L18" s="641"/>
      <c r="M18" s="640"/>
      <c r="N18" s="640"/>
      <c r="O18" s="641"/>
      <c r="P18" s="640"/>
    </row>
    <row r="19" spans="1:16" ht="25.5">
      <c r="A19" s="636">
        <v>3</v>
      </c>
      <c r="B19" s="636" t="s">
        <v>346</v>
      </c>
      <c r="C19" s="637" t="s">
        <v>349</v>
      </c>
      <c r="D19" s="638" t="s">
        <v>20</v>
      </c>
      <c r="E19" s="639">
        <v>7</v>
      </c>
      <c r="F19" s="640"/>
      <c r="G19" s="640"/>
      <c r="H19" s="640"/>
      <c r="I19" s="638"/>
      <c r="J19" s="641"/>
      <c r="K19" s="640"/>
      <c r="L19" s="641"/>
      <c r="M19" s="640"/>
      <c r="N19" s="640"/>
      <c r="O19" s="641"/>
      <c r="P19" s="640"/>
    </row>
    <row r="20" spans="1:16" ht="12.75">
      <c r="A20" s="636">
        <v>4</v>
      </c>
      <c r="B20" s="636" t="s">
        <v>346</v>
      </c>
      <c r="C20" s="642" t="s">
        <v>350</v>
      </c>
      <c r="D20" s="638" t="s">
        <v>20</v>
      </c>
      <c r="E20" s="641">
        <v>51</v>
      </c>
      <c r="F20" s="640"/>
      <c r="G20" s="640"/>
      <c r="H20" s="640"/>
      <c r="I20" s="638"/>
      <c r="J20" s="641"/>
      <c r="K20" s="640"/>
      <c r="L20" s="640"/>
      <c r="M20" s="640"/>
      <c r="N20" s="640"/>
      <c r="O20" s="640"/>
      <c r="P20" s="640"/>
    </row>
    <row r="21" spans="1:16" s="588" customFormat="1" ht="25.5">
      <c r="A21" s="636">
        <v>5</v>
      </c>
      <c r="B21" s="636" t="s">
        <v>346</v>
      </c>
      <c r="C21" s="637" t="s">
        <v>351</v>
      </c>
      <c r="D21" s="638" t="s">
        <v>22</v>
      </c>
      <c r="E21" s="639">
        <v>10</v>
      </c>
      <c r="F21" s="640"/>
      <c r="G21" s="640"/>
      <c r="H21" s="640"/>
      <c r="I21" s="638"/>
      <c r="J21" s="641"/>
      <c r="K21" s="640"/>
      <c r="L21" s="641"/>
      <c r="M21" s="640"/>
      <c r="N21" s="640"/>
      <c r="O21" s="641"/>
      <c r="P21" s="640"/>
    </row>
    <row r="22" spans="1:16" ht="38.25">
      <c r="A22" s="636">
        <v>6</v>
      </c>
      <c r="B22" s="636" t="s">
        <v>346</v>
      </c>
      <c r="C22" s="637" t="s">
        <v>352</v>
      </c>
      <c r="D22" s="638" t="s">
        <v>21</v>
      </c>
      <c r="E22" s="641">
        <v>37</v>
      </c>
      <c r="F22" s="640"/>
      <c r="G22" s="640"/>
      <c r="H22" s="640"/>
      <c r="I22" s="642"/>
      <c r="J22" s="641"/>
      <c r="K22" s="640"/>
      <c r="L22" s="640"/>
      <c r="M22" s="640"/>
      <c r="N22" s="640"/>
      <c r="O22" s="640"/>
      <c r="P22" s="640"/>
    </row>
    <row r="23" spans="1:16" ht="25.5">
      <c r="A23" s="636">
        <v>7</v>
      </c>
      <c r="B23" s="636" t="s">
        <v>346</v>
      </c>
      <c r="C23" s="637" t="s">
        <v>353</v>
      </c>
      <c r="D23" s="638" t="s">
        <v>354</v>
      </c>
      <c r="E23" s="639">
        <v>120</v>
      </c>
      <c r="F23" s="640"/>
      <c r="G23" s="640"/>
      <c r="H23" s="640"/>
      <c r="I23" s="638"/>
      <c r="J23" s="641"/>
      <c r="K23" s="640"/>
      <c r="L23" s="640"/>
      <c r="M23" s="640"/>
      <c r="N23" s="640"/>
      <c r="O23" s="640"/>
      <c r="P23" s="640"/>
    </row>
    <row r="24" spans="1:16" ht="25.5">
      <c r="A24" s="636">
        <v>8</v>
      </c>
      <c r="B24" s="636" t="s">
        <v>346</v>
      </c>
      <c r="C24" s="637" t="s">
        <v>355</v>
      </c>
      <c r="D24" s="638" t="s">
        <v>22</v>
      </c>
      <c r="E24" s="639">
        <v>30</v>
      </c>
      <c r="F24" s="640"/>
      <c r="G24" s="640"/>
      <c r="H24" s="641"/>
      <c r="I24" s="642"/>
      <c r="J24" s="641"/>
      <c r="K24" s="640"/>
      <c r="L24" s="641"/>
      <c r="M24" s="640"/>
      <c r="N24" s="640"/>
      <c r="O24" s="640"/>
      <c r="P24" s="640"/>
    </row>
    <row r="25" spans="1:16" ht="25.5">
      <c r="A25" s="636">
        <v>9</v>
      </c>
      <c r="B25" s="636" t="s">
        <v>346</v>
      </c>
      <c r="C25" s="637" t="s">
        <v>356</v>
      </c>
      <c r="D25" s="638" t="s">
        <v>22</v>
      </c>
      <c r="E25" s="639">
        <v>15</v>
      </c>
      <c r="F25" s="640"/>
      <c r="G25" s="640"/>
      <c r="H25" s="641"/>
      <c r="I25" s="642"/>
      <c r="J25" s="641"/>
      <c r="K25" s="640"/>
      <c r="L25" s="641"/>
      <c r="M25" s="640"/>
      <c r="N25" s="640"/>
      <c r="O25" s="640"/>
      <c r="P25" s="640"/>
    </row>
    <row r="26" spans="1:16" ht="51">
      <c r="A26" s="636">
        <v>10</v>
      </c>
      <c r="B26" s="636" t="s">
        <v>346</v>
      </c>
      <c r="C26" s="637" t="s">
        <v>357</v>
      </c>
      <c r="D26" s="638" t="s">
        <v>358</v>
      </c>
      <c r="E26" s="643">
        <v>1</v>
      </c>
      <c r="F26" s="640"/>
      <c r="G26" s="641"/>
      <c r="H26" s="640"/>
      <c r="I26" s="640"/>
      <c r="J26" s="641"/>
      <c r="K26" s="640"/>
      <c r="L26" s="641"/>
      <c r="M26" s="641"/>
      <c r="N26" s="640"/>
      <c r="O26" s="641"/>
      <c r="P26" s="640"/>
    </row>
    <row r="27" spans="1:16" ht="38.25">
      <c r="A27" s="636">
        <v>11</v>
      </c>
      <c r="B27" s="636" t="s">
        <v>346</v>
      </c>
      <c r="C27" s="637" t="s">
        <v>359</v>
      </c>
      <c r="D27" s="638" t="s">
        <v>21</v>
      </c>
      <c r="E27" s="639">
        <v>8</v>
      </c>
      <c r="F27" s="641"/>
      <c r="G27" s="640"/>
      <c r="H27" s="641"/>
      <c r="I27" s="642"/>
      <c r="J27" s="641"/>
      <c r="K27" s="640"/>
      <c r="L27" s="641"/>
      <c r="M27" s="641"/>
      <c r="N27" s="641"/>
      <c r="O27" s="641"/>
      <c r="P27" s="641"/>
    </row>
    <row r="28" spans="1:16" ht="25.5">
      <c r="A28" s="636">
        <v>12</v>
      </c>
      <c r="B28" s="636" t="s">
        <v>346</v>
      </c>
      <c r="C28" s="637" t="s">
        <v>360</v>
      </c>
      <c r="D28" s="638" t="s">
        <v>354</v>
      </c>
      <c r="E28" s="639">
        <v>30</v>
      </c>
      <c r="F28" s="640"/>
      <c r="G28" s="640"/>
      <c r="H28" s="640"/>
      <c r="I28" s="638"/>
      <c r="J28" s="641"/>
      <c r="K28" s="640"/>
      <c r="L28" s="641"/>
      <c r="M28" s="640"/>
      <c r="N28" s="640"/>
      <c r="O28" s="641"/>
      <c r="P28" s="640"/>
    </row>
    <row r="29" spans="1:16" ht="12.75">
      <c r="A29" s="636">
        <v>13</v>
      </c>
      <c r="B29" s="644" t="s">
        <v>346</v>
      </c>
      <c r="C29" s="645" t="s">
        <v>361</v>
      </c>
      <c r="D29" s="646" t="s">
        <v>21</v>
      </c>
      <c r="E29" s="647">
        <v>8</v>
      </c>
      <c r="F29" s="648"/>
      <c r="G29" s="640"/>
      <c r="H29" s="648"/>
      <c r="I29" s="649"/>
      <c r="J29" s="648"/>
      <c r="K29" s="648"/>
      <c r="L29" s="648"/>
      <c r="M29" s="648"/>
      <c r="N29" s="648"/>
      <c r="O29" s="648"/>
      <c r="P29" s="648"/>
    </row>
    <row r="30" spans="1:20" s="595" customFormat="1" ht="12.75">
      <c r="A30" s="650"/>
      <c r="B30" s="651"/>
      <c r="C30" s="926" t="s">
        <v>362</v>
      </c>
      <c r="D30" s="927"/>
      <c r="E30" s="927"/>
      <c r="F30" s="927"/>
      <c r="G30" s="927"/>
      <c r="H30" s="927"/>
      <c r="I30" s="927"/>
      <c r="J30" s="927"/>
      <c r="K30" s="928"/>
      <c r="L30" s="652"/>
      <c r="M30" s="652"/>
      <c r="N30" s="652"/>
      <c r="O30" s="652"/>
      <c r="P30" s="652"/>
      <c r="Q30" s="597"/>
      <c r="R30" s="597"/>
      <c r="S30" s="597"/>
      <c r="T30" s="597"/>
    </row>
    <row r="31" spans="1:20" s="595" customFormat="1" ht="12.75">
      <c r="A31" s="921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597"/>
      <c r="R31" s="597"/>
      <c r="S31" s="597"/>
      <c r="T31" s="597"/>
    </row>
    <row r="32" spans="1:16" s="595" customFormat="1" ht="12.75">
      <c r="A32" s="921"/>
      <c r="B32" s="921"/>
      <c r="C32" s="921"/>
      <c r="D32" s="921"/>
      <c r="E32" s="921"/>
      <c r="F32" s="921"/>
      <c r="G32" s="921"/>
      <c r="H32" s="921"/>
      <c r="I32" s="921"/>
      <c r="J32" s="921"/>
      <c r="K32" s="921"/>
      <c r="L32" s="921"/>
      <c r="M32" s="921"/>
      <c r="N32" s="921"/>
      <c r="O32" s="921"/>
      <c r="P32" s="921"/>
    </row>
    <row r="33" spans="1:16" s="595" customFormat="1" ht="12.75">
      <c r="A33" s="895" t="s">
        <v>312</v>
      </c>
      <c r="B33" s="895"/>
      <c r="C33" s="922"/>
      <c r="D33" s="922"/>
      <c r="E33" s="922"/>
      <c r="F33" s="922"/>
      <c r="G33" s="922"/>
      <c r="H33" s="895"/>
      <c r="I33" s="895"/>
      <c r="J33" s="895"/>
      <c r="K33" s="895"/>
      <c r="L33" s="895"/>
      <c r="M33" s="895"/>
      <c r="N33" s="895"/>
      <c r="O33" s="895"/>
      <c r="P33" s="895"/>
    </row>
    <row r="34" spans="1:16" s="595" customFormat="1" ht="12.75">
      <c r="A34" s="895"/>
      <c r="B34" s="895"/>
      <c r="C34" s="895" t="s">
        <v>313</v>
      </c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</row>
    <row r="35" spans="1:16" s="595" customFormat="1" ht="12.75">
      <c r="A35" s="895" t="s">
        <v>314</v>
      </c>
      <c r="B35" s="895"/>
      <c r="C35" s="593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</row>
  </sheetData>
  <sheetProtection/>
  <mergeCells count="34">
    <mergeCell ref="A1:P1"/>
    <mergeCell ref="A2:P2"/>
    <mergeCell ref="A3:P3"/>
    <mergeCell ref="A4:P4"/>
    <mergeCell ref="A5:B5"/>
    <mergeCell ref="C5:P5"/>
    <mergeCell ref="A6:B6"/>
    <mergeCell ref="C6:P6"/>
    <mergeCell ref="A7:B7"/>
    <mergeCell ref="C7:P7"/>
    <mergeCell ref="A8:B8"/>
    <mergeCell ref="C8:P8"/>
    <mergeCell ref="A9:B9"/>
    <mergeCell ref="D9:E9"/>
    <mergeCell ref="F9:H9"/>
    <mergeCell ref="I9:L9"/>
    <mergeCell ref="M9:N9"/>
    <mergeCell ref="A10:I10"/>
    <mergeCell ref="J10:K10"/>
    <mergeCell ref="O10:P10"/>
    <mergeCell ref="A11:P11"/>
    <mergeCell ref="F12:K12"/>
    <mergeCell ref="L12:P12"/>
    <mergeCell ref="C30:K30"/>
    <mergeCell ref="A31:P31"/>
    <mergeCell ref="A35:B35"/>
    <mergeCell ref="D35:P35"/>
    <mergeCell ref="A32:P32"/>
    <mergeCell ref="A33:B33"/>
    <mergeCell ref="C33:G33"/>
    <mergeCell ref="H33:P33"/>
    <mergeCell ref="A34:B34"/>
    <mergeCell ref="C34:E34"/>
    <mergeCell ref="F34:P34"/>
  </mergeCells>
  <printOptions gridLines="1"/>
  <pageMargins left="0.17" right="0.29" top="0.51" bottom="0.5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7">
      <selection activeCell="U32" sqref="U32"/>
    </sheetView>
  </sheetViews>
  <sheetFormatPr defaultColWidth="9.140625" defaultRowHeight="12.75"/>
  <cols>
    <col min="1" max="1" width="7.140625" style="597" customWidth="1"/>
    <col min="2" max="2" width="8.421875" style="597" customWidth="1"/>
    <col min="3" max="3" width="37.28125" style="597" customWidth="1"/>
    <col min="4" max="4" width="6.28125" style="597" customWidth="1"/>
    <col min="5" max="5" width="5.7109375" style="597" customWidth="1"/>
    <col min="6" max="6" width="5.57421875" style="597" customWidth="1"/>
    <col min="7" max="7" width="6.7109375" style="597" customWidth="1"/>
    <col min="8" max="8" width="5.8515625" style="597" customWidth="1"/>
    <col min="9" max="9" width="6.421875" style="597" customWidth="1"/>
    <col min="10" max="10" width="6.00390625" style="597" customWidth="1"/>
    <col min="11" max="12" width="7.7109375" style="597" customWidth="1"/>
    <col min="13" max="13" width="8.28125" style="597" customWidth="1"/>
    <col min="14" max="15" width="8.140625" style="597" customWidth="1"/>
    <col min="16" max="16" width="9.57421875" style="597" customWidth="1"/>
    <col min="17" max="16384" width="9.140625" style="597" customWidth="1"/>
  </cols>
  <sheetData>
    <row r="1" spans="1:16" ht="20.25" customHeight="1">
      <c r="A1" s="933" t="s">
        <v>363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</row>
    <row r="2" spans="1:16" ht="14.25" customHeight="1">
      <c r="A2" s="919" t="s">
        <v>364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</row>
    <row r="3" spans="1:16" ht="12.75">
      <c r="A3" s="920" t="s">
        <v>317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</row>
    <row r="4" spans="1:16" ht="12.75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</row>
    <row r="5" spans="1:16" ht="14.25" customHeight="1">
      <c r="A5" s="915" t="s">
        <v>278</v>
      </c>
      <c r="B5" s="915"/>
      <c r="C5" s="916" t="s">
        <v>277</v>
      </c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</row>
    <row r="6" spans="1:16" ht="14.25" customHeight="1">
      <c r="A6" s="915" t="s">
        <v>276</v>
      </c>
      <c r="B6" s="915"/>
      <c r="C6" s="916" t="s">
        <v>277</v>
      </c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</row>
    <row r="7" spans="1:16" ht="14.25" customHeight="1">
      <c r="A7" s="915" t="s">
        <v>279</v>
      </c>
      <c r="B7" s="915"/>
      <c r="C7" s="916" t="s">
        <v>280</v>
      </c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</row>
    <row r="8" spans="1:16" ht="14.25" customHeight="1">
      <c r="A8" s="915" t="s">
        <v>173</v>
      </c>
      <c r="B8" s="915"/>
      <c r="C8" s="932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</row>
    <row r="9" spans="1:16" ht="12.75">
      <c r="A9" s="915" t="s">
        <v>365</v>
      </c>
      <c r="B9" s="915"/>
      <c r="C9" s="592" t="s">
        <v>318</v>
      </c>
      <c r="D9" s="917"/>
      <c r="E9" s="917"/>
      <c r="F9" s="929" t="s">
        <v>319</v>
      </c>
      <c r="G9" s="929"/>
      <c r="H9" s="929"/>
      <c r="I9" s="920" t="s">
        <v>320</v>
      </c>
      <c r="J9" s="920"/>
      <c r="K9" s="920"/>
      <c r="L9" s="920"/>
      <c r="M9" s="930"/>
      <c r="N9" s="931"/>
      <c r="O9" s="591" t="s">
        <v>296</v>
      </c>
      <c r="P9" s="622"/>
    </row>
    <row r="10" spans="1:16" s="588" customFormat="1" ht="14.25" customHeight="1" thickBot="1">
      <c r="A10" s="895"/>
      <c r="B10" s="895"/>
      <c r="C10" s="895"/>
      <c r="D10" s="895"/>
      <c r="E10" s="895"/>
      <c r="F10" s="895"/>
      <c r="G10" s="895"/>
      <c r="H10" s="895"/>
      <c r="I10" s="895"/>
      <c r="J10" s="895" t="s">
        <v>11</v>
      </c>
      <c r="K10" s="895"/>
      <c r="L10" s="593"/>
      <c r="M10" s="591" t="s">
        <v>283</v>
      </c>
      <c r="N10" s="596"/>
      <c r="O10" s="916"/>
      <c r="P10" s="916"/>
    </row>
    <row r="11" spans="1:16" s="595" customFormat="1" ht="13.5" thickBot="1">
      <c r="A11" s="623" t="s">
        <v>321</v>
      </c>
      <c r="B11" s="623"/>
      <c r="C11" s="624"/>
      <c r="D11" s="623" t="s">
        <v>322</v>
      </c>
      <c r="E11" s="625" t="s">
        <v>323</v>
      </c>
      <c r="F11" s="923" t="s">
        <v>324</v>
      </c>
      <c r="G11" s="924"/>
      <c r="H11" s="924"/>
      <c r="I11" s="924"/>
      <c r="J11" s="924"/>
      <c r="K11" s="925"/>
      <c r="L11" s="923" t="s">
        <v>325</v>
      </c>
      <c r="M11" s="924"/>
      <c r="N11" s="924"/>
      <c r="O11" s="924"/>
      <c r="P11" s="925"/>
    </row>
    <row r="12" spans="1:16" s="595" customFormat="1" ht="12.75">
      <c r="A12" s="626" t="s">
        <v>287</v>
      </c>
      <c r="B12" s="626" t="s">
        <v>12</v>
      </c>
      <c r="C12" s="626" t="s">
        <v>326</v>
      </c>
      <c r="D12" s="626" t="s">
        <v>327</v>
      </c>
      <c r="E12" s="627" t="s">
        <v>328</v>
      </c>
      <c r="F12" s="626" t="s">
        <v>329</v>
      </c>
      <c r="G12" s="628" t="s">
        <v>330</v>
      </c>
      <c r="H12" s="623" t="s">
        <v>331</v>
      </c>
      <c r="I12" s="623" t="s">
        <v>332</v>
      </c>
      <c r="J12" s="623" t="s">
        <v>333</v>
      </c>
      <c r="K12" s="623" t="s">
        <v>334</v>
      </c>
      <c r="L12" s="629" t="s">
        <v>293</v>
      </c>
      <c r="M12" s="623" t="s">
        <v>331</v>
      </c>
      <c r="N12" s="623" t="s">
        <v>335</v>
      </c>
      <c r="O12" s="623" t="s">
        <v>333</v>
      </c>
      <c r="P12" s="623" t="s">
        <v>336</v>
      </c>
    </row>
    <row r="13" spans="1:21" s="595" customFormat="1" ht="12.75">
      <c r="A13" s="626"/>
      <c r="B13" s="626"/>
      <c r="C13" s="626"/>
      <c r="D13" s="626"/>
      <c r="E13" s="627"/>
      <c r="F13" s="626" t="s">
        <v>337</v>
      </c>
      <c r="G13" s="626" t="s">
        <v>338</v>
      </c>
      <c r="H13" s="626" t="s">
        <v>339</v>
      </c>
      <c r="I13" s="626" t="s">
        <v>340</v>
      </c>
      <c r="J13" s="626" t="s">
        <v>341</v>
      </c>
      <c r="K13" s="626" t="s">
        <v>296</v>
      </c>
      <c r="L13" s="630" t="s">
        <v>342</v>
      </c>
      <c r="M13" s="626" t="s">
        <v>339</v>
      </c>
      <c r="N13" s="626" t="s">
        <v>343</v>
      </c>
      <c r="O13" s="626" t="s">
        <v>341</v>
      </c>
      <c r="P13" s="626" t="s">
        <v>296</v>
      </c>
      <c r="U13" s="631"/>
    </row>
    <row r="14" spans="1:16" s="595" customFormat="1" ht="13.5" thickBot="1">
      <c r="A14" s="632" t="s">
        <v>294</v>
      </c>
      <c r="B14" s="632"/>
      <c r="C14" s="632"/>
      <c r="D14" s="632"/>
      <c r="E14" s="633"/>
      <c r="F14" s="632" t="s">
        <v>344</v>
      </c>
      <c r="G14" s="632" t="s">
        <v>345</v>
      </c>
      <c r="H14" s="632" t="s">
        <v>296</v>
      </c>
      <c r="I14" s="632" t="s">
        <v>296</v>
      </c>
      <c r="J14" s="632" t="s">
        <v>296</v>
      </c>
      <c r="K14" s="632"/>
      <c r="L14" s="634" t="s">
        <v>344</v>
      </c>
      <c r="M14" s="632" t="s">
        <v>296</v>
      </c>
      <c r="N14" s="632" t="s">
        <v>296</v>
      </c>
      <c r="O14" s="632" t="s">
        <v>296</v>
      </c>
      <c r="P14" s="632"/>
    </row>
    <row r="15" spans="1:16" s="595" customFormat="1" ht="13.5" thickBot="1">
      <c r="A15" s="635">
        <v>1</v>
      </c>
      <c r="B15" s="635">
        <v>2</v>
      </c>
      <c r="C15" s="635">
        <v>3</v>
      </c>
      <c r="D15" s="635">
        <v>4</v>
      </c>
      <c r="E15" s="635">
        <v>5</v>
      </c>
      <c r="F15" s="632">
        <v>6</v>
      </c>
      <c r="G15" s="632">
        <v>7</v>
      </c>
      <c r="H15" s="632">
        <v>8</v>
      </c>
      <c r="I15" s="632">
        <v>9</v>
      </c>
      <c r="J15" s="632">
        <v>10</v>
      </c>
      <c r="K15" s="632">
        <v>11</v>
      </c>
      <c r="L15" s="635">
        <v>12</v>
      </c>
      <c r="M15" s="635">
        <v>13</v>
      </c>
      <c r="N15" s="635">
        <v>14</v>
      </c>
      <c r="O15" s="635">
        <v>15</v>
      </c>
      <c r="P15" s="635">
        <v>16</v>
      </c>
    </row>
    <row r="16" spans="1:16" ht="12.75">
      <c r="A16" s="644">
        <v>1</v>
      </c>
      <c r="B16" s="644" t="s">
        <v>346</v>
      </c>
      <c r="C16" s="653" t="s">
        <v>366</v>
      </c>
      <c r="D16" s="644" t="s">
        <v>21</v>
      </c>
      <c r="E16" s="654">
        <v>15</v>
      </c>
      <c r="F16" s="640"/>
      <c r="G16" s="640"/>
      <c r="H16" s="640"/>
      <c r="I16" s="653"/>
      <c r="J16" s="640"/>
      <c r="K16" s="640"/>
      <c r="L16" s="640"/>
      <c r="M16" s="640"/>
      <c r="N16" s="653"/>
      <c r="O16" s="640"/>
      <c r="P16" s="640"/>
    </row>
    <row r="17" spans="1:16" ht="12.75">
      <c r="A17" s="638"/>
      <c r="B17" s="644"/>
      <c r="C17" s="642" t="s">
        <v>367</v>
      </c>
      <c r="D17" s="638"/>
      <c r="E17" s="641"/>
      <c r="F17" s="644"/>
      <c r="G17" s="641"/>
      <c r="H17" s="640"/>
      <c r="I17" s="642"/>
      <c r="J17" s="638"/>
      <c r="K17" s="640"/>
      <c r="L17" s="640"/>
      <c r="M17" s="640"/>
      <c r="N17" s="642"/>
      <c r="O17" s="640"/>
      <c r="P17" s="640"/>
    </row>
    <row r="18" spans="1:16" ht="12.75">
      <c r="A18" s="638"/>
      <c r="B18" s="644"/>
      <c r="C18" s="642" t="s">
        <v>368</v>
      </c>
      <c r="D18" s="638"/>
      <c r="E18" s="641"/>
      <c r="F18" s="644"/>
      <c r="G18" s="641"/>
      <c r="H18" s="640"/>
      <c r="I18" s="642"/>
      <c r="J18" s="638"/>
      <c r="K18" s="640"/>
      <c r="L18" s="640"/>
      <c r="M18" s="640"/>
      <c r="N18" s="642"/>
      <c r="O18" s="640"/>
      <c r="P18" s="640"/>
    </row>
    <row r="19" spans="1:16" ht="12.75">
      <c r="A19" s="638">
        <v>2</v>
      </c>
      <c r="B19" s="644" t="s">
        <v>346</v>
      </c>
      <c r="C19" s="642" t="s">
        <v>369</v>
      </c>
      <c r="D19" s="638" t="s">
        <v>21</v>
      </c>
      <c r="E19" s="641">
        <v>5</v>
      </c>
      <c r="F19" s="640"/>
      <c r="G19" s="641"/>
      <c r="H19" s="640"/>
      <c r="I19" s="642"/>
      <c r="J19" s="641"/>
      <c r="K19" s="640"/>
      <c r="L19" s="640"/>
      <c r="M19" s="640"/>
      <c r="N19" s="642"/>
      <c r="O19" s="640"/>
      <c r="P19" s="640"/>
    </row>
    <row r="20" spans="1:16" ht="12.75">
      <c r="A20" s="638">
        <v>3</v>
      </c>
      <c r="B20" s="644" t="s">
        <v>346</v>
      </c>
      <c r="C20" s="642" t="s">
        <v>370</v>
      </c>
      <c r="D20" s="638" t="s">
        <v>21</v>
      </c>
      <c r="E20" s="641">
        <v>1.5</v>
      </c>
      <c r="F20" s="640"/>
      <c r="G20" s="641"/>
      <c r="H20" s="640"/>
      <c r="I20" s="641"/>
      <c r="J20" s="641"/>
      <c r="K20" s="640"/>
      <c r="L20" s="640"/>
      <c r="M20" s="640"/>
      <c r="N20" s="641"/>
      <c r="O20" s="640"/>
      <c r="P20" s="640"/>
    </row>
    <row r="21" spans="1:16" ht="12.75">
      <c r="A21" s="638"/>
      <c r="B21" s="644"/>
      <c r="C21" s="642" t="s">
        <v>371</v>
      </c>
      <c r="D21" s="638"/>
      <c r="E21" s="641"/>
      <c r="F21" s="644"/>
      <c r="G21" s="641"/>
      <c r="H21" s="640"/>
      <c r="I21" s="642"/>
      <c r="J21" s="638"/>
      <c r="K21" s="640"/>
      <c r="L21" s="640"/>
      <c r="M21" s="640"/>
      <c r="N21" s="641"/>
      <c r="O21" s="640"/>
      <c r="P21" s="640"/>
    </row>
    <row r="22" spans="1:16" ht="12.75">
      <c r="A22" s="638"/>
      <c r="B22" s="644"/>
      <c r="C22" s="642" t="s">
        <v>372</v>
      </c>
      <c r="D22" s="638"/>
      <c r="E22" s="641"/>
      <c r="F22" s="644"/>
      <c r="G22" s="641"/>
      <c r="H22" s="640"/>
      <c r="I22" s="642"/>
      <c r="J22" s="638"/>
      <c r="K22" s="640"/>
      <c r="L22" s="640"/>
      <c r="M22" s="640"/>
      <c r="N22" s="641"/>
      <c r="O22" s="640"/>
      <c r="P22" s="640"/>
    </row>
    <row r="23" spans="1:16" ht="12.75">
      <c r="A23" s="638"/>
      <c r="B23" s="644"/>
      <c r="C23" s="642" t="s">
        <v>373</v>
      </c>
      <c r="D23" s="638" t="s">
        <v>21</v>
      </c>
      <c r="E23" s="641">
        <v>1.65</v>
      </c>
      <c r="F23" s="644"/>
      <c r="G23" s="641"/>
      <c r="H23" s="640"/>
      <c r="I23" s="641"/>
      <c r="J23" s="638"/>
      <c r="K23" s="640"/>
      <c r="L23" s="640"/>
      <c r="M23" s="640"/>
      <c r="N23" s="641"/>
      <c r="O23" s="640"/>
      <c r="P23" s="640"/>
    </row>
    <row r="24" spans="1:16" ht="12.75">
      <c r="A24" s="638">
        <v>4</v>
      </c>
      <c r="B24" s="644" t="s">
        <v>346</v>
      </c>
      <c r="C24" s="642" t="s">
        <v>374</v>
      </c>
      <c r="D24" s="638" t="s">
        <v>21</v>
      </c>
      <c r="E24" s="641">
        <v>3</v>
      </c>
      <c r="F24" s="640"/>
      <c r="G24" s="641"/>
      <c r="H24" s="640"/>
      <c r="I24" s="641"/>
      <c r="J24" s="641"/>
      <c r="K24" s="640"/>
      <c r="L24" s="640"/>
      <c r="M24" s="640"/>
      <c r="N24" s="641"/>
      <c r="O24" s="640"/>
      <c r="P24" s="640"/>
    </row>
    <row r="25" spans="1:16" ht="12.75">
      <c r="A25" s="638"/>
      <c r="B25" s="644"/>
      <c r="C25" s="642" t="s">
        <v>375</v>
      </c>
      <c r="D25" s="638"/>
      <c r="E25" s="641"/>
      <c r="F25" s="644"/>
      <c r="G25" s="641"/>
      <c r="H25" s="640"/>
      <c r="I25" s="641"/>
      <c r="J25" s="638"/>
      <c r="K25" s="640"/>
      <c r="L25" s="640"/>
      <c r="M25" s="640"/>
      <c r="N25" s="641"/>
      <c r="O25" s="640"/>
      <c r="P25" s="640"/>
    </row>
    <row r="26" spans="1:16" ht="12.75">
      <c r="A26" s="638"/>
      <c r="B26" s="644"/>
      <c r="C26" s="642" t="s">
        <v>376</v>
      </c>
      <c r="D26" s="638"/>
      <c r="E26" s="641"/>
      <c r="F26" s="644"/>
      <c r="G26" s="641"/>
      <c r="H26" s="640"/>
      <c r="I26" s="641"/>
      <c r="J26" s="638"/>
      <c r="K26" s="640"/>
      <c r="L26" s="640"/>
      <c r="M26" s="640"/>
      <c r="N26" s="641"/>
      <c r="O26" s="640"/>
      <c r="P26" s="640"/>
    </row>
    <row r="27" spans="1:16" ht="12.75">
      <c r="A27" s="638"/>
      <c r="B27" s="644"/>
      <c r="C27" s="642" t="s">
        <v>377</v>
      </c>
      <c r="D27" s="638"/>
      <c r="E27" s="641"/>
      <c r="F27" s="644"/>
      <c r="G27" s="641"/>
      <c r="H27" s="640"/>
      <c r="I27" s="641"/>
      <c r="J27" s="638"/>
      <c r="K27" s="640"/>
      <c r="L27" s="640"/>
      <c r="M27" s="640"/>
      <c r="N27" s="641"/>
      <c r="O27" s="640"/>
      <c r="P27" s="640"/>
    </row>
    <row r="28" spans="1:16" ht="12.75">
      <c r="A28" s="638"/>
      <c r="B28" s="644"/>
      <c r="C28" s="642" t="s">
        <v>373</v>
      </c>
      <c r="D28" s="638" t="s">
        <v>21</v>
      </c>
      <c r="E28" s="641">
        <v>3.3</v>
      </c>
      <c r="F28" s="644"/>
      <c r="G28" s="641"/>
      <c r="H28" s="640"/>
      <c r="I28" s="641"/>
      <c r="J28" s="638"/>
      <c r="K28" s="640"/>
      <c r="L28" s="640"/>
      <c r="M28" s="640"/>
      <c r="N28" s="641"/>
      <c r="O28" s="640"/>
      <c r="P28" s="640"/>
    </row>
    <row r="29" spans="1:22" ht="12.75">
      <c r="A29" s="638">
        <v>5</v>
      </c>
      <c r="B29" s="644" t="s">
        <v>346</v>
      </c>
      <c r="C29" s="642" t="s">
        <v>378</v>
      </c>
      <c r="D29" s="638" t="s">
        <v>21</v>
      </c>
      <c r="E29" s="639">
        <v>15.5</v>
      </c>
      <c r="F29" s="640"/>
      <c r="G29" s="641"/>
      <c r="H29" s="640"/>
      <c r="I29" s="641"/>
      <c r="J29" s="641"/>
      <c r="K29" s="640"/>
      <c r="L29" s="640"/>
      <c r="M29" s="640"/>
      <c r="N29" s="641"/>
      <c r="O29" s="640"/>
      <c r="P29" s="640"/>
      <c r="S29" s="615"/>
      <c r="T29" s="615"/>
      <c r="U29" s="615"/>
      <c r="V29" s="615"/>
    </row>
    <row r="30" spans="1:16" ht="12.75">
      <c r="A30" s="638"/>
      <c r="B30" s="644"/>
      <c r="C30" s="642" t="s">
        <v>379</v>
      </c>
      <c r="D30" s="638"/>
      <c r="E30" s="639"/>
      <c r="F30" s="640"/>
      <c r="G30" s="641"/>
      <c r="H30" s="640"/>
      <c r="I30" s="641"/>
      <c r="J30" s="641"/>
      <c r="K30" s="640"/>
      <c r="L30" s="640"/>
      <c r="M30" s="640"/>
      <c r="N30" s="641"/>
      <c r="O30" s="640"/>
      <c r="P30" s="640"/>
    </row>
    <row r="31" spans="1:19" ht="12.75">
      <c r="A31" s="638">
        <v>6</v>
      </c>
      <c r="B31" s="644" t="s">
        <v>346</v>
      </c>
      <c r="C31" s="655" t="s">
        <v>380</v>
      </c>
      <c r="D31" s="638" t="s">
        <v>381</v>
      </c>
      <c r="E31" s="641">
        <v>1</v>
      </c>
      <c r="F31" s="640"/>
      <c r="G31" s="641"/>
      <c r="H31" s="640"/>
      <c r="I31" s="641"/>
      <c r="J31" s="641"/>
      <c r="K31" s="640"/>
      <c r="L31" s="640"/>
      <c r="M31" s="640"/>
      <c r="N31" s="641"/>
      <c r="O31" s="640"/>
      <c r="P31" s="640"/>
      <c r="S31" s="615"/>
    </row>
    <row r="32" spans="1:16" ht="12.75">
      <c r="A32" s="638">
        <v>7</v>
      </c>
      <c r="B32" s="644" t="s">
        <v>346</v>
      </c>
      <c r="C32" s="642" t="s">
        <v>382</v>
      </c>
      <c r="D32" s="638" t="s">
        <v>38</v>
      </c>
      <c r="E32" s="643">
        <v>4</v>
      </c>
      <c r="F32" s="640"/>
      <c r="G32" s="641"/>
      <c r="H32" s="640"/>
      <c r="I32" s="641"/>
      <c r="J32" s="641"/>
      <c r="K32" s="640"/>
      <c r="L32" s="640"/>
      <c r="M32" s="640"/>
      <c r="N32" s="641"/>
      <c r="O32" s="640"/>
      <c r="P32" s="640"/>
    </row>
    <row r="33" spans="1:16" ht="12.75">
      <c r="A33" s="638"/>
      <c r="B33" s="644"/>
      <c r="C33" s="642" t="s">
        <v>383</v>
      </c>
      <c r="D33" s="638"/>
      <c r="E33" s="639"/>
      <c r="F33" s="640"/>
      <c r="G33" s="641"/>
      <c r="H33" s="640"/>
      <c r="I33" s="641"/>
      <c r="J33" s="641"/>
      <c r="K33" s="640"/>
      <c r="L33" s="640"/>
      <c r="M33" s="640"/>
      <c r="N33" s="641"/>
      <c r="O33" s="640"/>
      <c r="P33" s="640"/>
    </row>
    <row r="34" spans="1:18" ht="12.75">
      <c r="A34" s="644"/>
      <c r="B34" s="656"/>
      <c r="C34" s="657" t="s">
        <v>384</v>
      </c>
      <c r="D34" s="638"/>
      <c r="E34" s="639"/>
      <c r="F34" s="641"/>
      <c r="G34" s="641"/>
      <c r="H34" s="641"/>
      <c r="I34" s="641"/>
      <c r="J34" s="641"/>
      <c r="K34" s="641"/>
      <c r="L34" s="640"/>
      <c r="M34" s="640"/>
      <c r="N34" s="640"/>
      <c r="O34" s="640"/>
      <c r="P34" s="640"/>
      <c r="R34" s="658"/>
    </row>
    <row r="35" spans="1:18" ht="12.75">
      <c r="A35" s="644"/>
      <c r="B35" s="656"/>
      <c r="C35" s="657" t="s">
        <v>385</v>
      </c>
      <c r="D35" s="638"/>
      <c r="E35" s="639"/>
      <c r="F35" s="641"/>
      <c r="G35" s="641"/>
      <c r="H35" s="641"/>
      <c r="I35" s="641"/>
      <c r="J35" s="641"/>
      <c r="K35" s="641"/>
      <c r="L35" s="640"/>
      <c r="M35" s="640"/>
      <c r="N35" s="640"/>
      <c r="O35" s="640"/>
      <c r="P35" s="640"/>
      <c r="R35" s="658"/>
    </row>
    <row r="36" spans="1:16" s="595" customFormat="1" ht="12.75">
      <c r="A36" s="650"/>
      <c r="B36" s="651"/>
      <c r="C36" s="926" t="s">
        <v>362</v>
      </c>
      <c r="D36" s="927"/>
      <c r="E36" s="927"/>
      <c r="F36" s="927"/>
      <c r="G36" s="927"/>
      <c r="H36" s="927"/>
      <c r="I36" s="927"/>
      <c r="J36" s="927"/>
      <c r="K36" s="928"/>
      <c r="L36" s="652"/>
      <c r="M36" s="652"/>
      <c r="N36" s="652"/>
      <c r="O36" s="652"/>
      <c r="P36" s="652"/>
    </row>
    <row r="37" spans="1:16" s="595" customFormat="1" ht="12.75">
      <c r="A37" s="934"/>
      <c r="B37" s="934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</row>
    <row r="38" spans="1:16" s="595" customFormat="1" ht="12.75">
      <c r="A38" s="895" t="s">
        <v>312</v>
      </c>
      <c r="B38" s="895"/>
      <c r="C38" s="922"/>
      <c r="D38" s="922"/>
      <c r="E38" s="922"/>
      <c r="F38" s="922"/>
      <c r="G38" s="922"/>
      <c r="H38" s="895"/>
      <c r="I38" s="895"/>
      <c r="J38" s="895"/>
      <c r="K38" s="895"/>
      <c r="L38" s="895"/>
      <c r="M38" s="895"/>
      <c r="N38" s="895"/>
      <c r="O38" s="895"/>
      <c r="P38" s="895"/>
    </row>
    <row r="39" spans="1:16" s="595" customFormat="1" ht="12.75">
      <c r="A39" s="895"/>
      <c r="B39" s="895"/>
      <c r="C39" s="895" t="s">
        <v>313</v>
      </c>
      <c r="D39" s="895"/>
      <c r="E39" s="895"/>
      <c r="F39" s="895"/>
      <c r="G39" s="895"/>
      <c r="H39" s="895"/>
      <c r="I39" s="895"/>
      <c r="J39" s="895"/>
      <c r="K39" s="895"/>
      <c r="L39" s="895"/>
      <c r="M39" s="895"/>
      <c r="N39" s="895"/>
      <c r="O39" s="895"/>
      <c r="P39" s="895"/>
    </row>
    <row r="40" spans="1:16" s="595" customFormat="1" ht="12.75">
      <c r="A40" s="895" t="s">
        <v>314</v>
      </c>
      <c r="B40" s="895"/>
      <c r="C40" s="593"/>
      <c r="D40" s="895"/>
      <c r="E40" s="895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</row>
    <row r="44" s="588" customFormat="1" ht="12.75"/>
    <row r="45" s="588" customFormat="1" ht="12.75"/>
    <row r="46" s="588" customFormat="1" ht="12.75"/>
    <row r="47" s="588" customFormat="1" ht="12.75"/>
    <row r="48" s="588" customFormat="1" ht="12.75"/>
    <row r="49" s="588" customFormat="1" ht="12.75"/>
    <row r="50" s="588" customFormat="1" ht="12.75"/>
    <row r="51" s="588" customFormat="1" ht="12.75"/>
    <row r="52" s="588" customFormat="1" ht="12.75"/>
    <row r="53" s="588" customFormat="1" ht="12.75"/>
  </sheetData>
  <sheetProtection/>
  <mergeCells count="32">
    <mergeCell ref="A1:P1"/>
    <mergeCell ref="A2:P2"/>
    <mergeCell ref="A3:P3"/>
    <mergeCell ref="A4:P4"/>
    <mergeCell ref="A5:B5"/>
    <mergeCell ref="C5:P5"/>
    <mergeCell ref="A6:B6"/>
    <mergeCell ref="C6:P6"/>
    <mergeCell ref="A7:B7"/>
    <mergeCell ref="C7:P7"/>
    <mergeCell ref="A8:B8"/>
    <mergeCell ref="C8:P8"/>
    <mergeCell ref="A38:B38"/>
    <mergeCell ref="C38:G38"/>
    <mergeCell ref="H38:P38"/>
    <mergeCell ref="A9:B9"/>
    <mergeCell ref="D9:E9"/>
    <mergeCell ref="F9:H9"/>
    <mergeCell ref="I9:L9"/>
    <mergeCell ref="M9:N9"/>
    <mergeCell ref="A10:I10"/>
    <mergeCell ref="J10:K10"/>
    <mergeCell ref="A39:B39"/>
    <mergeCell ref="C39:E39"/>
    <mergeCell ref="F39:P39"/>
    <mergeCell ref="A40:B40"/>
    <mergeCell ref="D40:P40"/>
    <mergeCell ref="O10:P10"/>
    <mergeCell ref="F11:K11"/>
    <mergeCell ref="L11:P11"/>
    <mergeCell ref="C36:K36"/>
    <mergeCell ref="A37:P37"/>
  </mergeCells>
  <printOptions gridLines="1"/>
  <pageMargins left="0.17" right="0.17" top="0.49" bottom="0.5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43">
      <selection activeCell="S26" sqref="S26"/>
    </sheetView>
  </sheetViews>
  <sheetFormatPr defaultColWidth="9.140625" defaultRowHeight="12.75"/>
  <cols>
    <col min="1" max="1" width="5.140625" style="597" customWidth="1"/>
    <col min="2" max="2" width="9.7109375" style="597" customWidth="1"/>
    <col min="3" max="3" width="36.00390625" style="597" customWidth="1"/>
    <col min="4" max="4" width="6.00390625" style="597" customWidth="1"/>
    <col min="5" max="5" width="6.421875" style="597" customWidth="1"/>
    <col min="6" max="6" width="5.57421875" style="597" customWidth="1"/>
    <col min="7" max="7" width="6.421875" style="597" customWidth="1"/>
    <col min="8" max="8" width="6.140625" style="597" customWidth="1"/>
    <col min="9" max="9" width="6.7109375" style="597" customWidth="1"/>
    <col min="10" max="10" width="6.00390625" style="597" bestFit="1" customWidth="1"/>
    <col min="11" max="11" width="6.57421875" style="597" customWidth="1"/>
    <col min="12" max="12" width="8.140625" style="597" customWidth="1"/>
    <col min="13" max="13" width="9.140625" style="597" customWidth="1"/>
    <col min="14" max="14" width="9.421875" style="597" customWidth="1"/>
    <col min="15" max="15" width="8.421875" style="597" customWidth="1"/>
    <col min="16" max="16384" width="9.140625" style="597" customWidth="1"/>
  </cols>
  <sheetData>
    <row r="1" spans="1:16" s="659" customFormat="1" ht="21" customHeight="1">
      <c r="A1" s="935" t="s">
        <v>386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</row>
    <row r="2" spans="1:16" ht="17.25" customHeight="1">
      <c r="A2" s="919" t="s">
        <v>387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</row>
    <row r="3" spans="1:16" ht="12.75">
      <c r="A3" s="920" t="s">
        <v>317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</row>
    <row r="4" spans="1:16" ht="12.75">
      <c r="A4" s="895"/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</row>
    <row r="5" spans="1:16" ht="14.25" customHeight="1">
      <c r="A5" s="915" t="s">
        <v>278</v>
      </c>
      <c r="B5" s="915"/>
      <c r="C5" s="916" t="s">
        <v>277</v>
      </c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</row>
    <row r="6" spans="1:16" ht="14.25" customHeight="1">
      <c r="A6" s="915" t="s">
        <v>276</v>
      </c>
      <c r="B6" s="915"/>
      <c r="C6" s="916" t="s">
        <v>277</v>
      </c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</row>
    <row r="7" spans="1:16" ht="14.25" customHeight="1">
      <c r="A7" s="915" t="s">
        <v>279</v>
      </c>
      <c r="B7" s="915"/>
      <c r="C7" s="916" t="s">
        <v>280</v>
      </c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</row>
    <row r="8" spans="1:16" ht="14.25" customHeight="1">
      <c r="A8" s="915" t="s">
        <v>173</v>
      </c>
      <c r="B8" s="915"/>
      <c r="C8" s="932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</row>
    <row r="9" spans="1:16" ht="12.75">
      <c r="A9" s="915" t="s">
        <v>388</v>
      </c>
      <c r="B9" s="915"/>
      <c r="C9" s="592" t="s">
        <v>318</v>
      </c>
      <c r="D9" s="917"/>
      <c r="E9" s="917"/>
      <c r="F9" s="929" t="s">
        <v>319</v>
      </c>
      <c r="G9" s="929"/>
      <c r="H9" s="929"/>
      <c r="I9" s="920" t="s">
        <v>320</v>
      </c>
      <c r="J9" s="920"/>
      <c r="K9" s="920"/>
      <c r="L9" s="920"/>
      <c r="M9" s="930"/>
      <c r="N9" s="931"/>
      <c r="O9" s="591" t="s">
        <v>296</v>
      </c>
      <c r="P9" s="622"/>
    </row>
    <row r="10" spans="1:16" s="588" customFormat="1" ht="14.25" customHeight="1">
      <c r="A10" s="895"/>
      <c r="B10" s="895"/>
      <c r="C10" s="895"/>
      <c r="D10" s="895"/>
      <c r="E10" s="895"/>
      <c r="F10" s="895"/>
      <c r="G10" s="895"/>
      <c r="H10" s="895"/>
      <c r="I10" s="895"/>
      <c r="J10" s="895" t="s">
        <v>11</v>
      </c>
      <c r="K10" s="895"/>
      <c r="L10" s="593"/>
      <c r="M10" s="591" t="s">
        <v>283</v>
      </c>
      <c r="N10" s="596"/>
      <c r="O10" s="916"/>
      <c r="P10" s="916"/>
    </row>
    <row r="11" spans="1:16" ht="13.5" thickBot="1">
      <c r="A11" s="898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</row>
    <row r="12" spans="1:16" s="595" customFormat="1" ht="13.5" thickBot="1">
      <c r="A12" s="623" t="s">
        <v>321</v>
      </c>
      <c r="B12" s="623"/>
      <c r="C12" s="624"/>
      <c r="D12" s="623" t="s">
        <v>322</v>
      </c>
      <c r="E12" s="625" t="s">
        <v>323</v>
      </c>
      <c r="F12" s="923" t="s">
        <v>324</v>
      </c>
      <c r="G12" s="924"/>
      <c r="H12" s="924"/>
      <c r="I12" s="924"/>
      <c r="J12" s="924"/>
      <c r="K12" s="925"/>
      <c r="L12" s="923" t="s">
        <v>325</v>
      </c>
      <c r="M12" s="924"/>
      <c r="N12" s="924"/>
      <c r="O12" s="924"/>
      <c r="P12" s="925"/>
    </row>
    <row r="13" spans="1:16" s="595" customFormat="1" ht="12.75">
      <c r="A13" s="626" t="s">
        <v>287</v>
      </c>
      <c r="B13" s="626" t="s">
        <v>12</v>
      </c>
      <c r="C13" s="626" t="s">
        <v>326</v>
      </c>
      <c r="D13" s="626" t="s">
        <v>327</v>
      </c>
      <c r="E13" s="627" t="s">
        <v>328</v>
      </c>
      <c r="F13" s="626" t="s">
        <v>329</v>
      </c>
      <c r="G13" s="628" t="s">
        <v>330</v>
      </c>
      <c r="H13" s="623" t="s">
        <v>331</v>
      </c>
      <c r="I13" s="623" t="s">
        <v>332</v>
      </c>
      <c r="J13" s="623" t="s">
        <v>333</v>
      </c>
      <c r="K13" s="623" t="s">
        <v>334</v>
      </c>
      <c r="L13" s="629" t="s">
        <v>293</v>
      </c>
      <c r="M13" s="623" t="s">
        <v>331</v>
      </c>
      <c r="N13" s="623" t="s">
        <v>335</v>
      </c>
      <c r="O13" s="623" t="s">
        <v>333</v>
      </c>
      <c r="P13" s="623" t="s">
        <v>336</v>
      </c>
    </row>
    <row r="14" spans="1:21" s="595" customFormat="1" ht="12.75">
      <c r="A14" s="626"/>
      <c r="B14" s="626"/>
      <c r="C14" s="626"/>
      <c r="D14" s="626"/>
      <c r="E14" s="627"/>
      <c r="F14" s="626" t="s">
        <v>337</v>
      </c>
      <c r="G14" s="626" t="s">
        <v>338</v>
      </c>
      <c r="H14" s="626" t="s">
        <v>339</v>
      </c>
      <c r="I14" s="626" t="s">
        <v>340</v>
      </c>
      <c r="J14" s="626" t="s">
        <v>341</v>
      </c>
      <c r="K14" s="626" t="s">
        <v>296</v>
      </c>
      <c r="L14" s="630" t="s">
        <v>342</v>
      </c>
      <c r="M14" s="626" t="s">
        <v>339</v>
      </c>
      <c r="N14" s="626" t="s">
        <v>343</v>
      </c>
      <c r="O14" s="626" t="s">
        <v>341</v>
      </c>
      <c r="P14" s="626" t="s">
        <v>296</v>
      </c>
      <c r="U14" s="631"/>
    </row>
    <row r="15" spans="1:16" s="595" customFormat="1" ht="13.5" thickBot="1">
      <c r="A15" s="632" t="s">
        <v>294</v>
      </c>
      <c r="B15" s="632"/>
      <c r="C15" s="632"/>
      <c r="D15" s="632"/>
      <c r="E15" s="633"/>
      <c r="F15" s="632" t="s">
        <v>344</v>
      </c>
      <c r="G15" s="632" t="s">
        <v>345</v>
      </c>
      <c r="H15" s="632" t="s">
        <v>296</v>
      </c>
      <c r="I15" s="632" t="s">
        <v>296</v>
      </c>
      <c r="J15" s="632" t="s">
        <v>296</v>
      </c>
      <c r="K15" s="632"/>
      <c r="L15" s="634" t="s">
        <v>344</v>
      </c>
      <c r="M15" s="632" t="s">
        <v>296</v>
      </c>
      <c r="N15" s="632" t="s">
        <v>296</v>
      </c>
      <c r="O15" s="632" t="s">
        <v>296</v>
      </c>
      <c r="P15" s="632"/>
    </row>
    <row r="16" spans="1:16" s="595" customFormat="1" ht="13.5" thickBot="1">
      <c r="A16" s="635">
        <v>1</v>
      </c>
      <c r="B16" s="635">
        <v>2</v>
      </c>
      <c r="C16" s="635">
        <v>3</v>
      </c>
      <c r="D16" s="635">
        <v>4</v>
      </c>
      <c r="E16" s="635">
        <v>5</v>
      </c>
      <c r="F16" s="632">
        <v>6</v>
      </c>
      <c r="G16" s="632">
        <v>7</v>
      </c>
      <c r="H16" s="632">
        <v>8</v>
      </c>
      <c r="I16" s="632">
        <v>9</v>
      </c>
      <c r="J16" s="632">
        <v>10</v>
      </c>
      <c r="K16" s="632">
        <v>11</v>
      </c>
      <c r="L16" s="635">
        <v>12</v>
      </c>
      <c r="M16" s="635">
        <v>13</v>
      </c>
      <c r="N16" s="635">
        <v>14</v>
      </c>
      <c r="O16" s="635">
        <v>15</v>
      </c>
      <c r="P16" s="635">
        <v>16</v>
      </c>
    </row>
    <row r="17" spans="1:16" ht="25.5">
      <c r="A17" s="650">
        <v>1</v>
      </c>
      <c r="B17" s="644" t="s">
        <v>346</v>
      </c>
      <c r="C17" s="637" t="s">
        <v>389</v>
      </c>
      <c r="D17" s="638" t="s">
        <v>22</v>
      </c>
      <c r="E17" s="660">
        <v>36</v>
      </c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</row>
    <row r="18" spans="1:16" ht="25.5">
      <c r="A18" s="636">
        <v>2</v>
      </c>
      <c r="B18" s="644" t="s">
        <v>346</v>
      </c>
      <c r="C18" s="637" t="s">
        <v>390</v>
      </c>
      <c r="D18" s="638" t="s">
        <v>358</v>
      </c>
      <c r="E18" s="662">
        <v>1</v>
      </c>
      <c r="F18" s="661"/>
      <c r="G18" s="661"/>
      <c r="H18" s="663"/>
      <c r="I18" s="661"/>
      <c r="J18" s="661"/>
      <c r="K18" s="661"/>
      <c r="L18" s="661"/>
      <c r="M18" s="661"/>
      <c r="N18" s="661"/>
      <c r="O18" s="661"/>
      <c r="P18" s="661"/>
    </row>
    <row r="19" spans="1:19" ht="12.75">
      <c r="A19" s="636"/>
      <c r="B19" s="638"/>
      <c r="C19" s="642" t="s">
        <v>391</v>
      </c>
      <c r="D19" s="638" t="s">
        <v>38</v>
      </c>
      <c r="E19" s="662">
        <v>1</v>
      </c>
      <c r="F19" s="661"/>
      <c r="G19" s="663"/>
      <c r="H19" s="663"/>
      <c r="I19" s="661"/>
      <c r="J19" s="661"/>
      <c r="K19" s="661"/>
      <c r="L19" s="661"/>
      <c r="M19" s="661"/>
      <c r="N19" s="661"/>
      <c r="O19" s="661"/>
      <c r="P19" s="661"/>
      <c r="S19" s="615"/>
    </row>
    <row r="20" spans="1:16" ht="25.5">
      <c r="A20" s="636"/>
      <c r="B20" s="638"/>
      <c r="C20" s="637" t="s">
        <v>392</v>
      </c>
      <c r="D20" s="638" t="s">
        <v>38</v>
      </c>
      <c r="E20" s="662">
        <v>1</v>
      </c>
      <c r="F20" s="661"/>
      <c r="G20" s="663"/>
      <c r="H20" s="663"/>
      <c r="I20" s="661"/>
      <c r="J20" s="661"/>
      <c r="K20" s="661"/>
      <c r="L20" s="661"/>
      <c r="M20" s="661"/>
      <c r="N20" s="661"/>
      <c r="O20" s="661"/>
      <c r="P20" s="661"/>
    </row>
    <row r="21" spans="1:19" ht="12.75">
      <c r="A21" s="636"/>
      <c r="B21" s="638"/>
      <c r="C21" s="642" t="s">
        <v>393</v>
      </c>
      <c r="D21" s="638" t="s">
        <v>38</v>
      </c>
      <c r="E21" s="662">
        <v>1</v>
      </c>
      <c r="F21" s="661"/>
      <c r="G21" s="663"/>
      <c r="H21" s="663"/>
      <c r="I21" s="636"/>
      <c r="J21" s="661"/>
      <c r="K21" s="661"/>
      <c r="L21" s="661"/>
      <c r="M21" s="661"/>
      <c r="N21" s="661"/>
      <c r="O21" s="661"/>
      <c r="P21" s="661"/>
      <c r="S21" s="615"/>
    </row>
    <row r="22" spans="1:16" ht="25.5">
      <c r="A22" s="636">
        <v>3</v>
      </c>
      <c r="B22" s="644" t="s">
        <v>346</v>
      </c>
      <c r="C22" s="637" t="s">
        <v>394</v>
      </c>
      <c r="D22" s="638" t="s">
        <v>358</v>
      </c>
      <c r="E22" s="662">
        <v>2</v>
      </c>
      <c r="F22" s="661"/>
      <c r="G22" s="661"/>
      <c r="H22" s="663"/>
      <c r="I22" s="661"/>
      <c r="J22" s="661"/>
      <c r="K22" s="661"/>
      <c r="L22" s="661"/>
      <c r="M22" s="661"/>
      <c r="N22" s="661"/>
      <c r="O22" s="661"/>
      <c r="P22" s="661"/>
    </row>
    <row r="23" spans="1:19" ht="12.75">
      <c r="A23" s="636"/>
      <c r="B23" s="638"/>
      <c r="C23" s="642" t="s">
        <v>391</v>
      </c>
      <c r="D23" s="638" t="s">
        <v>38</v>
      </c>
      <c r="E23" s="662">
        <v>2</v>
      </c>
      <c r="F23" s="661"/>
      <c r="G23" s="663"/>
      <c r="H23" s="663"/>
      <c r="I23" s="661"/>
      <c r="J23" s="661"/>
      <c r="K23" s="661"/>
      <c r="L23" s="661"/>
      <c r="M23" s="661"/>
      <c r="N23" s="661"/>
      <c r="O23" s="661"/>
      <c r="P23" s="661"/>
      <c r="S23" s="615"/>
    </row>
    <row r="24" spans="1:16" ht="25.5">
      <c r="A24" s="636"/>
      <c r="B24" s="638"/>
      <c r="C24" s="637" t="s">
        <v>392</v>
      </c>
      <c r="D24" s="638" t="s">
        <v>38</v>
      </c>
      <c r="E24" s="662">
        <v>2</v>
      </c>
      <c r="F24" s="661"/>
      <c r="G24" s="663"/>
      <c r="H24" s="663"/>
      <c r="I24" s="661"/>
      <c r="J24" s="661"/>
      <c r="K24" s="661"/>
      <c r="L24" s="661"/>
      <c r="M24" s="661"/>
      <c r="N24" s="661"/>
      <c r="O24" s="661"/>
      <c r="P24" s="661"/>
    </row>
    <row r="25" spans="1:19" ht="12.75">
      <c r="A25" s="636"/>
      <c r="B25" s="638"/>
      <c r="C25" s="642" t="s">
        <v>393</v>
      </c>
      <c r="D25" s="638" t="s">
        <v>38</v>
      </c>
      <c r="E25" s="662">
        <v>2</v>
      </c>
      <c r="F25" s="661"/>
      <c r="G25" s="663"/>
      <c r="H25" s="663"/>
      <c r="I25" s="636"/>
      <c r="J25" s="661"/>
      <c r="K25" s="661"/>
      <c r="L25" s="661"/>
      <c r="M25" s="661"/>
      <c r="N25" s="661"/>
      <c r="O25" s="661"/>
      <c r="P25" s="661"/>
      <c r="S25" s="615"/>
    </row>
    <row r="26" spans="1:16" ht="25.5">
      <c r="A26" s="636">
        <v>4</v>
      </c>
      <c r="B26" s="644" t="s">
        <v>346</v>
      </c>
      <c r="C26" s="637" t="s">
        <v>395</v>
      </c>
      <c r="D26" s="638" t="s">
        <v>358</v>
      </c>
      <c r="E26" s="662">
        <v>1</v>
      </c>
      <c r="F26" s="661"/>
      <c r="G26" s="663"/>
      <c r="H26" s="663"/>
      <c r="I26" s="636"/>
      <c r="J26" s="661"/>
      <c r="K26" s="661"/>
      <c r="L26" s="661"/>
      <c r="M26" s="661"/>
      <c r="N26" s="661"/>
      <c r="O26" s="661"/>
      <c r="P26" s="661"/>
    </row>
    <row r="27" spans="1:19" ht="12.75">
      <c r="A27" s="636"/>
      <c r="B27" s="638"/>
      <c r="C27" s="642" t="s">
        <v>396</v>
      </c>
      <c r="D27" s="638" t="s">
        <v>38</v>
      </c>
      <c r="E27" s="662">
        <v>1</v>
      </c>
      <c r="F27" s="661"/>
      <c r="G27" s="663"/>
      <c r="H27" s="663"/>
      <c r="I27" s="661"/>
      <c r="J27" s="661"/>
      <c r="K27" s="661"/>
      <c r="L27" s="661"/>
      <c r="M27" s="661"/>
      <c r="N27" s="661"/>
      <c r="O27" s="661"/>
      <c r="P27" s="661"/>
      <c r="S27" s="615"/>
    </row>
    <row r="28" spans="1:16" ht="12.75">
      <c r="A28" s="636"/>
      <c r="B28" s="638"/>
      <c r="C28" s="642" t="s">
        <v>397</v>
      </c>
      <c r="D28" s="638" t="s">
        <v>38</v>
      </c>
      <c r="E28" s="662">
        <v>1</v>
      </c>
      <c r="F28" s="661"/>
      <c r="G28" s="663"/>
      <c r="H28" s="663"/>
      <c r="I28" s="661"/>
      <c r="J28" s="661"/>
      <c r="K28" s="661"/>
      <c r="L28" s="661"/>
      <c r="M28" s="661"/>
      <c r="N28" s="661"/>
      <c r="O28" s="661"/>
      <c r="P28" s="661"/>
    </row>
    <row r="29" spans="1:16" ht="25.5">
      <c r="A29" s="636"/>
      <c r="B29" s="638"/>
      <c r="C29" s="637" t="s">
        <v>398</v>
      </c>
      <c r="D29" s="638" t="s">
        <v>38</v>
      </c>
      <c r="E29" s="662">
        <v>1</v>
      </c>
      <c r="F29" s="661"/>
      <c r="G29" s="663"/>
      <c r="H29" s="663"/>
      <c r="I29" s="661"/>
      <c r="J29" s="661"/>
      <c r="K29" s="661"/>
      <c r="L29" s="661"/>
      <c r="M29" s="661"/>
      <c r="N29" s="661"/>
      <c r="O29" s="661"/>
      <c r="P29" s="661"/>
    </row>
    <row r="30" spans="1:16" ht="12.75">
      <c r="A30" s="636"/>
      <c r="B30" s="638"/>
      <c r="C30" s="642" t="s">
        <v>399</v>
      </c>
      <c r="D30" s="638" t="s">
        <v>38</v>
      </c>
      <c r="E30" s="662">
        <v>1</v>
      </c>
      <c r="F30" s="661"/>
      <c r="G30" s="663"/>
      <c r="H30" s="663"/>
      <c r="I30" s="661"/>
      <c r="J30" s="661"/>
      <c r="K30" s="661"/>
      <c r="L30" s="661"/>
      <c r="M30" s="661"/>
      <c r="N30" s="661"/>
      <c r="O30" s="661"/>
      <c r="P30" s="661"/>
    </row>
    <row r="31" spans="1:16" ht="12.75">
      <c r="A31" s="636"/>
      <c r="B31" s="638"/>
      <c r="C31" s="642" t="s">
        <v>400</v>
      </c>
      <c r="D31" s="638" t="s">
        <v>38</v>
      </c>
      <c r="E31" s="662">
        <v>1</v>
      </c>
      <c r="F31" s="661"/>
      <c r="G31" s="663"/>
      <c r="H31" s="663"/>
      <c r="I31" s="661"/>
      <c r="J31" s="661"/>
      <c r="K31" s="661"/>
      <c r="L31" s="661"/>
      <c r="M31" s="661"/>
      <c r="N31" s="661"/>
      <c r="O31" s="661"/>
      <c r="P31" s="661"/>
    </row>
    <row r="32" spans="1:16" ht="25.5">
      <c r="A32" s="636">
        <v>5</v>
      </c>
      <c r="B32" s="644" t="s">
        <v>346</v>
      </c>
      <c r="C32" s="637" t="s">
        <v>401</v>
      </c>
      <c r="D32" s="638" t="s">
        <v>358</v>
      </c>
      <c r="E32" s="662">
        <v>1</v>
      </c>
      <c r="F32" s="661"/>
      <c r="G32" s="663"/>
      <c r="H32" s="663"/>
      <c r="I32" s="636"/>
      <c r="J32" s="661"/>
      <c r="K32" s="661"/>
      <c r="L32" s="661"/>
      <c r="M32" s="661"/>
      <c r="N32" s="661"/>
      <c r="O32" s="661"/>
      <c r="P32" s="661"/>
    </row>
    <row r="33" spans="1:19" ht="12.75">
      <c r="A33" s="636"/>
      <c r="B33" s="638"/>
      <c r="C33" s="642" t="s">
        <v>396</v>
      </c>
      <c r="D33" s="638" t="s">
        <v>38</v>
      </c>
      <c r="E33" s="662">
        <v>1</v>
      </c>
      <c r="F33" s="661"/>
      <c r="G33" s="663"/>
      <c r="H33" s="663"/>
      <c r="I33" s="661"/>
      <c r="J33" s="661"/>
      <c r="K33" s="661"/>
      <c r="L33" s="661"/>
      <c r="M33" s="661"/>
      <c r="N33" s="661"/>
      <c r="O33" s="661"/>
      <c r="P33" s="661"/>
      <c r="S33" s="615"/>
    </row>
    <row r="34" spans="1:16" ht="12.75">
      <c r="A34" s="636"/>
      <c r="B34" s="638"/>
      <c r="C34" s="642" t="s">
        <v>397</v>
      </c>
      <c r="D34" s="638" t="s">
        <v>38</v>
      </c>
      <c r="E34" s="662">
        <v>1</v>
      </c>
      <c r="F34" s="661"/>
      <c r="G34" s="663"/>
      <c r="H34" s="663"/>
      <c r="I34" s="661"/>
      <c r="J34" s="661"/>
      <c r="K34" s="661"/>
      <c r="L34" s="661"/>
      <c r="M34" s="661"/>
      <c r="N34" s="661"/>
      <c r="O34" s="661"/>
      <c r="P34" s="661"/>
    </row>
    <row r="35" spans="1:16" ht="25.5">
      <c r="A35" s="636"/>
      <c r="B35" s="638"/>
      <c r="C35" s="637" t="s">
        <v>402</v>
      </c>
      <c r="D35" s="638" t="s">
        <v>38</v>
      </c>
      <c r="E35" s="662">
        <v>1</v>
      </c>
      <c r="F35" s="661"/>
      <c r="G35" s="663"/>
      <c r="H35" s="663"/>
      <c r="I35" s="661"/>
      <c r="J35" s="661"/>
      <c r="K35" s="661"/>
      <c r="L35" s="661"/>
      <c r="M35" s="661"/>
      <c r="N35" s="661"/>
      <c r="O35" s="661"/>
      <c r="P35" s="661"/>
    </row>
    <row r="36" spans="1:16" ht="12.75">
      <c r="A36" s="636"/>
      <c r="B36" s="638"/>
      <c r="C36" s="642" t="s">
        <v>399</v>
      </c>
      <c r="D36" s="638" t="s">
        <v>38</v>
      </c>
      <c r="E36" s="662">
        <v>1</v>
      </c>
      <c r="F36" s="661"/>
      <c r="G36" s="663"/>
      <c r="H36" s="663"/>
      <c r="I36" s="661"/>
      <c r="J36" s="661"/>
      <c r="K36" s="661"/>
      <c r="L36" s="661"/>
      <c r="M36" s="661"/>
      <c r="N36" s="661"/>
      <c r="O36" s="661"/>
      <c r="P36" s="661"/>
    </row>
    <row r="37" spans="1:16" ht="12.75">
      <c r="A37" s="636"/>
      <c r="B37" s="638"/>
      <c r="C37" s="642" t="s">
        <v>400</v>
      </c>
      <c r="D37" s="638" t="s">
        <v>38</v>
      </c>
      <c r="E37" s="662">
        <v>1</v>
      </c>
      <c r="F37" s="661"/>
      <c r="G37" s="663"/>
      <c r="H37" s="663"/>
      <c r="I37" s="661"/>
      <c r="J37" s="661"/>
      <c r="K37" s="661"/>
      <c r="L37" s="661"/>
      <c r="M37" s="661"/>
      <c r="N37" s="661"/>
      <c r="O37" s="661"/>
      <c r="P37" s="661"/>
    </row>
    <row r="38" spans="1:19" ht="38.25">
      <c r="A38" s="636">
        <v>6</v>
      </c>
      <c r="B38" s="644" t="s">
        <v>346</v>
      </c>
      <c r="C38" s="637" t="s">
        <v>403</v>
      </c>
      <c r="D38" s="638" t="s">
        <v>358</v>
      </c>
      <c r="E38" s="662">
        <v>4</v>
      </c>
      <c r="F38" s="661"/>
      <c r="G38" s="661"/>
      <c r="H38" s="640"/>
      <c r="I38" s="661"/>
      <c r="J38" s="640"/>
      <c r="K38" s="640"/>
      <c r="L38" s="640"/>
      <c r="M38" s="640"/>
      <c r="N38" s="640"/>
      <c r="O38" s="640"/>
      <c r="P38" s="661"/>
      <c r="R38" s="615"/>
      <c r="S38" s="615"/>
    </row>
    <row r="39" spans="1:16" ht="12.75">
      <c r="A39" s="636"/>
      <c r="B39" s="638"/>
      <c r="C39" s="642" t="s">
        <v>404</v>
      </c>
      <c r="D39" s="638" t="s">
        <v>38</v>
      </c>
      <c r="E39" s="662">
        <v>4</v>
      </c>
      <c r="F39" s="661"/>
      <c r="G39" s="661"/>
      <c r="H39" s="663"/>
      <c r="I39" s="661"/>
      <c r="J39" s="661"/>
      <c r="K39" s="640"/>
      <c r="L39" s="640"/>
      <c r="M39" s="640"/>
      <c r="N39" s="640"/>
      <c r="O39" s="640"/>
      <c r="P39" s="661"/>
    </row>
    <row r="40" spans="1:19" ht="38.25">
      <c r="A40" s="636">
        <v>7</v>
      </c>
      <c r="B40" s="644" t="s">
        <v>346</v>
      </c>
      <c r="C40" s="637" t="s">
        <v>405</v>
      </c>
      <c r="D40" s="638" t="s">
        <v>358</v>
      </c>
      <c r="E40" s="662">
        <v>4</v>
      </c>
      <c r="F40" s="661"/>
      <c r="G40" s="661"/>
      <c r="H40" s="640"/>
      <c r="I40" s="661"/>
      <c r="J40" s="640"/>
      <c r="K40" s="640"/>
      <c r="L40" s="640"/>
      <c r="M40" s="640"/>
      <c r="N40" s="640"/>
      <c r="O40" s="640"/>
      <c r="P40" s="661"/>
      <c r="R40" s="615"/>
      <c r="S40" s="615"/>
    </row>
    <row r="41" spans="1:16" ht="12.75">
      <c r="A41" s="636"/>
      <c r="B41" s="638"/>
      <c r="C41" s="642" t="s">
        <v>406</v>
      </c>
      <c r="D41" s="638" t="s">
        <v>38</v>
      </c>
      <c r="E41" s="662">
        <v>4</v>
      </c>
      <c r="F41" s="661"/>
      <c r="G41" s="661"/>
      <c r="H41" s="663"/>
      <c r="I41" s="661"/>
      <c r="J41" s="661"/>
      <c r="K41" s="640"/>
      <c r="L41" s="640"/>
      <c r="M41" s="640"/>
      <c r="N41" s="640"/>
      <c r="O41" s="640"/>
      <c r="P41" s="661"/>
    </row>
    <row r="42" spans="1:16" ht="12.75">
      <c r="A42" s="638">
        <v>8</v>
      </c>
      <c r="B42" s="644" t="s">
        <v>346</v>
      </c>
      <c r="C42" s="642" t="s">
        <v>407</v>
      </c>
      <c r="D42" s="638" t="s">
        <v>38</v>
      </c>
      <c r="E42" s="662">
        <v>2</v>
      </c>
      <c r="F42" s="661"/>
      <c r="G42" s="663"/>
      <c r="H42" s="640"/>
      <c r="I42" s="661"/>
      <c r="J42" s="640"/>
      <c r="K42" s="640"/>
      <c r="L42" s="640"/>
      <c r="M42" s="640"/>
      <c r="N42" s="640"/>
      <c r="O42" s="640"/>
      <c r="P42" s="661"/>
    </row>
    <row r="43" spans="1:16" ht="12.75">
      <c r="A43" s="636">
        <v>9</v>
      </c>
      <c r="B43" s="644" t="s">
        <v>346</v>
      </c>
      <c r="C43" s="642" t="s">
        <v>408</v>
      </c>
      <c r="D43" s="638" t="s">
        <v>38</v>
      </c>
      <c r="E43" s="662">
        <v>2</v>
      </c>
      <c r="F43" s="661"/>
      <c r="G43" s="663"/>
      <c r="H43" s="640"/>
      <c r="I43" s="661"/>
      <c r="J43" s="640"/>
      <c r="K43" s="640"/>
      <c r="L43" s="640"/>
      <c r="M43" s="640"/>
      <c r="N43" s="640"/>
      <c r="O43" s="640"/>
      <c r="P43" s="661"/>
    </row>
    <row r="44" spans="1:16" ht="12.75">
      <c r="A44" s="638">
        <v>10</v>
      </c>
      <c r="B44" s="644" t="s">
        <v>346</v>
      </c>
      <c r="C44" s="642" t="s">
        <v>409</v>
      </c>
      <c r="D44" s="638" t="s">
        <v>41</v>
      </c>
      <c r="E44" s="662">
        <v>1</v>
      </c>
      <c r="F44" s="641"/>
      <c r="G44" s="663"/>
      <c r="H44" s="661"/>
      <c r="I44" s="641"/>
      <c r="J44" s="663"/>
      <c r="K44" s="663"/>
      <c r="L44" s="640"/>
      <c r="M44" s="640"/>
      <c r="N44" s="640"/>
      <c r="O44" s="640"/>
      <c r="P44" s="663"/>
    </row>
    <row r="45" spans="1:16" ht="12.75">
      <c r="A45" s="636">
        <v>11</v>
      </c>
      <c r="B45" s="644" t="s">
        <v>346</v>
      </c>
      <c r="C45" s="642" t="s">
        <v>410</v>
      </c>
      <c r="D45" s="638" t="s">
        <v>41</v>
      </c>
      <c r="E45" s="662">
        <v>2</v>
      </c>
      <c r="F45" s="641"/>
      <c r="G45" s="663"/>
      <c r="H45" s="661"/>
      <c r="I45" s="641"/>
      <c r="J45" s="663"/>
      <c r="K45" s="663"/>
      <c r="L45" s="640"/>
      <c r="M45" s="640"/>
      <c r="N45" s="640"/>
      <c r="O45" s="640"/>
      <c r="P45" s="663"/>
    </row>
    <row r="46" spans="1:23" ht="12.75">
      <c r="A46" s="638">
        <v>12</v>
      </c>
      <c r="B46" s="644" t="s">
        <v>346</v>
      </c>
      <c r="C46" s="642" t="s">
        <v>411</v>
      </c>
      <c r="D46" s="638" t="s">
        <v>38</v>
      </c>
      <c r="E46" s="643">
        <v>1</v>
      </c>
      <c r="F46" s="641"/>
      <c r="G46" s="661"/>
      <c r="H46" s="641"/>
      <c r="I46" s="661"/>
      <c r="J46" s="661"/>
      <c r="K46" s="663"/>
      <c r="L46" s="640"/>
      <c r="M46" s="641"/>
      <c r="N46" s="641"/>
      <c r="O46" s="641"/>
      <c r="P46" s="663"/>
      <c r="S46" s="664"/>
      <c r="T46" s="588"/>
      <c r="U46" s="588"/>
      <c r="V46" s="588"/>
      <c r="W46" s="588"/>
    </row>
    <row r="47" spans="1:23" ht="12.75">
      <c r="A47" s="636">
        <v>13</v>
      </c>
      <c r="B47" s="644" t="s">
        <v>346</v>
      </c>
      <c r="C47" s="655" t="s">
        <v>412</v>
      </c>
      <c r="D47" s="638" t="s">
        <v>38</v>
      </c>
      <c r="E47" s="643">
        <v>2</v>
      </c>
      <c r="F47" s="641"/>
      <c r="G47" s="661"/>
      <c r="H47" s="661"/>
      <c r="I47" s="661"/>
      <c r="J47" s="641"/>
      <c r="K47" s="661"/>
      <c r="L47" s="640"/>
      <c r="M47" s="640"/>
      <c r="N47" s="641"/>
      <c r="O47" s="640"/>
      <c r="P47" s="663"/>
      <c r="S47" s="664"/>
      <c r="T47" s="588"/>
      <c r="U47" s="588"/>
      <c r="V47" s="588"/>
      <c r="W47" s="588"/>
    </row>
    <row r="48" spans="1:23" ht="12.75" customHeight="1">
      <c r="A48" s="638">
        <v>14</v>
      </c>
      <c r="B48" s="644" t="s">
        <v>346</v>
      </c>
      <c r="C48" s="642" t="s">
        <v>413</v>
      </c>
      <c r="D48" s="638" t="s">
        <v>358</v>
      </c>
      <c r="E48" s="643">
        <v>2</v>
      </c>
      <c r="F48" s="641"/>
      <c r="G48" s="661"/>
      <c r="H48" s="641"/>
      <c r="I48" s="661"/>
      <c r="J48" s="641"/>
      <c r="K48" s="663"/>
      <c r="L48" s="641"/>
      <c r="M48" s="641"/>
      <c r="N48" s="663"/>
      <c r="O48" s="641"/>
      <c r="P48" s="663"/>
      <c r="S48" s="591"/>
      <c r="T48" s="588"/>
      <c r="U48" s="588"/>
      <c r="V48" s="588"/>
      <c r="W48" s="588"/>
    </row>
    <row r="49" spans="1:23" ht="12.75" customHeight="1">
      <c r="A49" s="636">
        <v>15</v>
      </c>
      <c r="B49" s="644" t="s">
        <v>346</v>
      </c>
      <c r="C49" s="642" t="s">
        <v>414</v>
      </c>
      <c r="D49" s="638" t="s">
        <v>358</v>
      </c>
      <c r="E49" s="643">
        <v>1</v>
      </c>
      <c r="F49" s="641"/>
      <c r="G49" s="661"/>
      <c r="H49" s="641"/>
      <c r="I49" s="661"/>
      <c r="J49" s="641"/>
      <c r="K49" s="663"/>
      <c r="L49" s="641"/>
      <c r="M49" s="665"/>
      <c r="N49" s="663"/>
      <c r="O49" s="641"/>
      <c r="P49" s="663"/>
      <c r="S49" s="664"/>
      <c r="T49" s="588"/>
      <c r="U49" s="588"/>
      <c r="V49" s="588"/>
      <c r="W49" s="588"/>
    </row>
    <row r="50" spans="1:23" ht="12.75" customHeight="1">
      <c r="A50" s="638">
        <v>16</v>
      </c>
      <c r="B50" s="644" t="s">
        <v>346</v>
      </c>
      <c r="C50" s="642" t="s">
        <v>415</v>
      </c>
      <c r="D50" s="638" t="s">
        <v>38</v>
      </c>
      <c r="E50" s="643">
        <v>1</v>
      </c>
      <c r="F50" s="641"/>
      <c r="G50" s="661"/>
      <c r="H50" s="641"/>
      <c r="I50" s="661"/>
      <c r="J50" s="641"/>
      <c r="K50" s="663"/>
      <c r="L50" s="641"/>
      <c r="M50" s="665"/>
      <c r="N50" s="663"/>
      <c r="O50" s="641"/>
      <c r="P50" s="663"/>
      <c r="S50" s="664"/>
      <c r="T50" s="588"/>
      <c r="U50" s="588"/>
      <c r="V50" s="588"/>
      <c r="W50" s="588"/>
    </row>
    <row r="51" spans="1:23" ht="12.75" customHeight="1">
      <c r="A51" s="636">
        <v>17</v>
      </c>
      <c r="B51" s="644" t="s">
        <v>346</v>
      </c>
      <c r="C51" s="642" t="s">
        <v>416</v>
      </c>
      <c r="D51" s="638" t="s">
        <v>38</v>
      </c>
      <c r="E51" s="643">
        <v>1</v>
      </c>
      <c r="F51" s="641"/>
      <c r="G51" s="661"/>
      <c r="H51" s="641"/>
      <c r="I51" s="661"/>
      <c r="J51" s="641"/>
      <c r="K51" s="663"/>
      <c r="L51" s="641"/>
      <c r="M51" s="665"/>
      <c r="N51" s="663"/>
      <c r="O51" s="641"/>
      <c r="P51" s="663"/>
      <c r="S51" s="664"/>
      <c r="T51" s="588"/>
      <c r="U51" s="588"/>
      <c r="V51" s="588"/>
      <c r="W51" s="588"/>
    </row>
    <row r="52" spans="1:23" ht="12.75" customHeight="1">
      <c r="A52" s="638">
        <v>18</v>
      </c>
      <c r="B52" s="644" t="s">
        <v>346</v>
      </c>
      <c r="C52" s="642" t="s">
        <v>417</v>
      </c>
      <c r="D52" s="638" t="s">
        <v>38</v>
      </c>
      <c r="E52" s="643">
        <v>1</v>
      </c>
      <c r="F52" s="641"/>
      <c r="G52" s="661"/>
      <c r="H52" s="641"/>
      <c r="I52" s="661"/>
      <c r="J52" s="641"/>
      <c r="K52" s="663"/>
      <c r="L52" s="641"/>
      <c r="M52" s="665"/>
      <c r="N52" s="663"/>
      <c r="O52" s="641"/>
      <c r="P52" s="663"/>
      <c r="S52" s="664"/>
      <c r="T52" s="588"/>
      <c r="U52" s="588"/>
      <c r="V52" s="588"/>
      <c r="W52" s="588"/>
    </row>
    <row r="53" spans="1:23" ht="25.5">
      <c r="A53" s="636">
        <v>19</v>
      </c>
      <c r="B53" s="644" t="s">
        <v>346</v>
      </c>
      <c r="C53" s="637" t="s">
        <v>418</v>
      </c>
      <c r="D53" s="638" t="s">
        <v>38</v>
      </c>
      <c r="E53" s="662">
        <v>4</v>
      </c>
      <c r="F53" s="661"/>
      <c r="G53" s="661"/>
      <c r="H53" s="661"/>
      <c r="I53" s="661"/>
      <c r="J53" s="641"/>
      <c r="K53" s="661"/>
      <c r="L53" s="640"/>
      <c r="M53" s="640"/>
      <c r="N53" s="663"/>
      <c r="O53" s="640"/>
      <c r="P53" s="663"/>
      <c r="S53" s="666"/>
      <c r="T53" s="588"/>
      <c r="U53" s="588"/>
      <c r="V53" s="588"/>
      <c r="W53" s="588"/>
    </row>
    <row r="54" spans="1:23" ht="25.5">
      <c r="A54" s="638">
        <v>20</v>
      </c>
      <c r="B54" s="644" t="s">
        <v>346</v>
      </c>
      <c r="C54" s="637" t="s">
        <v>419</v>
      </c>
      <c r="D54" s="638" t="s">
        <v>38</v>
      </c>
      <c r="E54" s="643">
        <v>8</v>
      </c>
      <c r="F54" s="641"/>
      <c r="G54" s="661"/>
      <c r="H54" s="641"/>
      <c r="I54" s="661"/>
      <c r="J54" s="641"/>
      <c r="K54" s="663"/>
      <c r="L54" s="641"/>
      <c r="M54" s="641"/>
      <c r="N54" s="640"/>
      <c r="O54" s="641"/>
      <c r="P54" s="663"/>
      <c r="S54" s="591"/>
      <c r="T54" s="588"/>
      <c r="U54" s="588"/>
      <c r="V54" s="588"/>
      <c r="W54" s="588"/>
    </row>
    <row r="55" spans="1:23" ht="25.5">
      <c r="A55" s="636">
        <v>21</v>
      </c>
      <c r="B55" s="644" t="s">
        <v>346</v>
      </c>
      <c r="C55" s="637" t="s">
        <v>420</v>
      </c>
      <c r="D55" s="638" t="s">
        <v>22</v>
      </c>
      <c r="E55" s="639">
        <v>36</v>
      </c>
      <c r="F55" s="641"/>
      <c r="G55" s="661"/>
      <c r="H55" s="641"/>
      <c r="I55" s="661"/>
      <c r="J55" s="641"/>
      <c r="K55" s="663"/>
      <c r="L55" s="641"/>
      <c r="M55" s="641"/>
      <c r="N55" s="640"/>
      <c r="O55" s="641"/>
      <c r="P55" s="663"/>
      <c r="S55" s="664"/>
      <c r="T55" s="588"/>
      <c r="U55" s="588"/>
      <c r="V55" s="588"/>
      <c r="W55" s="588"/>
    </row>
    <row r="56" spans="1:23" ht="25.5">
      <c r="A56" s="638">
        <v>22</v>
      </c>
      <c r="B56" s="644" t="s">
        <v>346</v>
      </c>
      <c r="C56" s="667" t="s">
        <v>421</v>
      </c>
      <c r="D56" s="638" t="s">
        <v>22</v>
      </c>
      <c r="E56" s="639">
        <v>36</v>
      </c>
      <c r="F56" s="641"/>
      <c r="G56" s="661"/>
      <c r="H56" s="641"/>
      <c r="I56" s="661"/>
      <c r="J56" s="641"/>
      <c r="K56" s="663"/>
      <c r="L56" s="641"/>
      <c r="M56" s="641"/>
      <c r="N56" s="640"/>
      <c r="O56" s="641"/>
      <c r="P56" s="663"/>
      <c r="S56" s="664"/>
      <c r="T56" s="588"/>
      <c r="U56" s="588"/>
      <c r="V56" s="588"/>
      <c r="W56" s="588"/>
    </row>
    <row r="57" spans="1:16" ht="25.5">
      <c r="A57" s="636">
        <v>23</v>
      </c>
      <c r="B57" s="644" t="s">
        <v>346</v>
      </c>
      <c r="C57" s="667" t="s">
        <v>422</v>
      </c>
      <c r="D57" s="638" t="s">
        <v>38</v>
      </c>
      <c r="E57" s="643">
        <v>2</v>
      </c>
      <c r="F57" s="641"/>
      <c r="G57" s="641"/>
      <c r="H57" s="661"/>
      <c r="I57" s="641"/>
      <c r="J57" s="640"/>
      <c r="K57" s="661"/>
      <c r="L57" s="640"/>
      <c r="M57" s="640"/>
      <c r="N57" s="640"/>
      <c r="O57" s="640"/>
      <c r="P57" s="640"/>
    </row>
    <row r="58" spans="1:16" ht="25.5">
      <c r="A58" s="638">
        <v>24</v>
      </c>
      <c r="B58" s="644" t="s">
        <v>346</v>
      </c>
      <c r="C58" s="667" t="s">
        <v>423</v>
      </c>
      <c r="D58" s="638" t="s">
        <v>38</v>
      </c>
      <c r="E58" s="643">
        <v>2</v>
      </c>
      <c r="F58" s="641"/>
      <c r="G58" s="641"/>
      <c r="H58" s="661"/>
      <c r="I58" s="641"/>
      <c r="J58" s="640"/>
      <c r="K58" s="661"/>
      <c r="L58" s="640"/>
      <c r="M58" s="640"/>
      <c r="N58" s="640"/>
      <c r="O58" s="640"/>
      <c r="P58" s="640"/>
    </row>
    <row r="59" spans="1:16" ht="12.75">
      <c r="A59" s="636">
        <v>25</v>
      </c>
      <c r="B59" s="668" t="s">
        <v>346</v>
      </c>
      <c r="C59" s="669" t="s">
        <v>424</v>
      </c>
      <c r="D59" s="670" t="s">
        <v>358</v>
      </c>
      <c r="E59" s="671">
        <v>1</v>
      </c>
      <c r="F59" s="672"/>
      <c r="G59" s="661"/>
      <c r="H59" s="673"/>
      <c r="I59" s="672"/>
      <c r="J59" s="672"/>
      <c r="K59" s="674"/>
      <c r="L59" s="661"/>
      <c r="M59" s="661"/>
      <c r="N59" s="640"/>
      <c r="O59" s="675"/>
      <c r="P59" s="675"/>
    </row>
    <row r="60" spans="1:16" s="595" customFormat="1" ht="12.75">
      <c r="A60" s="650"/>
      <c r="B60" s="651"/>
      <c r="C60" s="926" t="s">
        <v>362</v>
      </c>
      <c r="D60" s="927"/>
      <c r="E60" s="927"/>
      <c r="F60" s="927"/>
      <c r="G60" s="927"/>
      <c r="H60" s="927"/>
      <c r="I60" s="927"/>
      <c r="J60" s="927"/>
      <c r="K60" s="928"/>
      <c r="L60" s="652"/>
      <c r="M60" s="652"/>
      <c r="N60" s="652"/>
      <c r="O60" s="652"/>
      <c r="P60" s="652"/>
    </row>
    <row r="61" spans="1:16" s="595" customFormat="1" ht="12.75">
      <c r="A61" s="921"/>
      <c r="B61" s="921"/>
      <c r="C61" s="921"/>
      <c r="D61" s="921"/>
      <c r="E61" s="921"/>
      <c r="F61" s="921"/>
      <c r="G61" s="921"/>
      <c r="H61" s="921"/>
      <c r="I61" s="921"/>
      <c r="J61" s="921"/>
      <c r="K61" s="921"/>
      <c r="L61" s="921"/>
      <c r="M61" s="921"/>
      <c r="N61" s="921"/>
      <c r="O61" s="921"/>
      <c r="P61" s="921"/>
    </row>
    <row r="62" spans="1:16" s="595" customFormat="1" ht="12.75">
      <c r="A62" s="921"/>
      <c r="B62" s="921"/>
      <c r="C62" s="921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</row>
    <row r="63" spans="1:16" s="595" customFormat="1" ht="12.75">
      <c r="A63" s="895" t="s">
        <v>312</v>
      </c>
      <c r="B63" s="895"/>
      <c r="C63" s="922"/>
      <c r="D63" s="922"/>
      <c r="E63" s="922"/>
      <c r="F63" s="922"/>
      <c r="G63" s="922"/>
      <c r="H63" s="895"/>
      <c r="I63" s="895"/>
      <c r="J63" s="895"/>
      <c r="K63" s="895"/>
      <c r="L63" s="895"/>
      <c r="M63" s="895"/>
      <c r="N63" s="895"/>
      <c r="O63" s="895"/>
      <c r="P63" s="895"/>
    </row>
    <row r="64" spans="1:16" s="595" customFormat="1" ht="12.75">
      <c r="A64" s="895"/>
      <c r="B64" s="895"/>
      <c r="C64" s="895" t="s">
        <v>313</v>
      </c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</row>
    <row r="65" spans="1:16" s="595" customFormat="1" ht="12.75">
      <c r="A65" s="895" t="s">
        <v>314</v>
      </c>
      <c r="B65" s="895"/>
      <c r="C65" s="593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</row>
  </sheetData>
  <sheetProtection/>
  <mergeCells count="34">
    <mergeCell ref="A1:P1"/>
    <mergeCell ref="A2:P2"/>
    <mergeCell ref="A3:P3"/>
    <mergeCell ref="A4:P4"/>
    <mergeCell ref="A5:B5"/>
    <mergeCell ref="C5:P5"/>
    <mergeCell ref="A6:B6"/>
    <mergeCell ref="C6:P6"/>
    <mergeCell ref="A7:B7"/>
    <mergeCell ref="C7:P7"/>
    <mergeCell ref="A8:B8"/>
    <mergeCell ref="C8:P8"/>
    <mergeCell ref="A9:B9"/>
    <mergeCell ref="D9:E9"/>
    <mergeCell ref="F9:H9"/>
    <mergeCell ref="I9:L9"/>
    <mergeCell ref="M9:N9"/>
    <mergeCell ref="A10:I10"/>
    <mergeCell ref="J10:K10"/>
    <mergeCell ref="O10:P10"/>
    <mergeCell ref="A11:P11"/>
    <mergeCell ref="F12:K12"/>
    <mergeCell ref="L12:P12"/>
    <mergeCell ref="C60:K60"/>
    <mergeCell ref="A61:P61"/>
    <mergeCell ref="A65:B65"/>
    <mergeCell ref="D65:P65"/>
    <mergeCell ref="A62:P62"/>
    <mergeCell ref="A63:B63"/>
    <mergeCell ref="C63:G63"/>
    <mergeCell ref="H63:P63"/>
    <mergeCell ref="A64:B64"/>
    <mergeCell ref="C64:E64"/>
    <mergeCell ref="F64:P64"/>
  </mergeCells>
  <printOptions gridLines="1"/>
  <pageMargins left="0.17" right="0.2" top="0.3" bottom="0.33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U21" sqref="U21"/>
    </sheetView>
  </sheetViews>
  <sheetFormatPr defaultColWidth="9.140625" defaultRowHeight="12.75"/>
  <cols>
    <col min="1" max="1" width="5.140625" style="597" customWidth="1"/>
    <col min="2" max="2" width="9.7109375" style="597" customWidth="1"/>
    <col min="3" max="3" width="36.00390625" style="597" customWidth="1"/>
    <col min="4" max="4" width="6.00390625" style="597" customWidth="1"/>
    <col min="5" max="5" width="6.421875" style="597" customWidth="1"/>
    <col min="6" max="6" width="5.57421875" style="597" customWidth="1"/>
    <col min="7" max="7" width="6.421875" style="597" customWidth="1"/>
    <col min="8" max="8" width="6.140625" style="597" customWidth="1"/>
    <col min="9" max="9" width="6.7109375" style="597" customWidth="1"/>
    <col min="10" max="10" width="6.00390625" style="597" bestFit="1" customWidth="1"/>
    <col min="11" max="11" width="6.57421875" style="597" customWidth="1"/>
    <col min="12" max="12" width="8.140625" style="597" customWidth="1"/>
    <col min="13" max="13" width="9.140625" style="597" customWidth="1"/>
    <col min="14" max="14" width="9.421875" style="597" customWidth="1"/>
    <col min="15" max="15" width="8.421875" style="597" customWidth="1"/>
    <col min="16" max="16384" width="9.140625" style="597" customWidth="1"/>
  </cols>
  <sheetData>
    <row r="1" spans="1:16" s="659" customFormat="1" ht="21" customHeight="1">
      <c r="A1" s="935" t="s">
        <v>425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</row>
    <row r="2" spans="1:16" ht="17.25" customHeight="1">
      <c r="A2" s="919" t="s">
        <v>308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</row>
    <row r="3" spans="1:16" ht="12.75">
      <c r="A3" s="920" t="s">
        <v>317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</row>
    <row r="4" spans="1:16" ht="14.25" customHeight="1">
      <c r="A4" s="915" t="s">
        <v>278</v>
      </c>
      <c r="B4" s="915"/>
      <c r="C4" s="916" t="s">
        <v>277</v>
      </c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</row>
    <row r="5" spans="1:16" ht="14.25" customHeight="1">
      <c r="A5" s="915" t="s">
        <v>276</v>
      </c>
      <c r="B5" s="915"/>
      <c r="C5" s="916" t="s">
        <v>277</v>
      </c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</row>
    <row r="6" spans="1:16" ht="14.25" customHeight="1">
      <c r="A6" s="915" t="s">
        <v>279</v>
      </c>
      <c r="B6" s="915"/>
      <c r="C6" s="916" t="s">
        <v>280</v>
      </c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</row>
    <row r="7" spans="1:16" ht="14.25" customHeight="1">
      <c r="A7" s="915" t="s">
        <v>173</v>
      </c>
      <c r="B7" s="915"/>
      <c r="C7" s="932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</row>
    <row r="8" spans="1:16" ht="12.75">
      <c r="A8" s="915" t="s">
        <v>426</v>
      </c>
      <c r="B8" s="915"/>
      <c r="C8" s="592" t="s">
        <v>318</v>
      </c>
      <c r="D8" s="917"/>
      <c r="E8" s="917"/>
      <c r="F8" s="929" t="s">
        <v>319</v>
      </c>
      <c r="G8" s="929"/>
      <c r="H8" s="929"/>
      <c r="I8" s="920" t="s">
        <v>320</v>
      </c>
      <c r="J8" s="920"/>
      <c r="K8" s="920"/>
      <c r="L8" s="920"/>
      <c r="M8" s="930"/>
      <c r="N8" s="931"/>
      <c r="O8" s="591" t="s">
        <v>296</v>
      </c>
      <c r="P8" s="622"/>
    </row>
    <row r="9" spans="1:16" s="588" customFormat="1" ht="14.25" customHeight="1">
      <c r="A9" s="895"/>
      <c r="B9" s="895"/>
      <c r="C9" s="895"/>
      <c r="D9" s="895"/>
      <c r="E9" s="895"/>
      <c r="F9" s="895"/>
      <c r="G9" s="895"/>
      <c r="H9" s="895"/>
      <c r="I9" s="895"/>
      <c r="J9" s="895" t="s">
        <v>11</v>
      </c>
      <c r="K9" s="895"/>
      <c r="L9" s="593"/>
      <c r="M9" s="591" t="s">
        <v>283</v>
      </c>
      <c r="N9" s="596"/>
      <c r="O9" s="916"/>
      <c r="P9" s="916"/>
    </row>
    <row r="10" spans="1:16" ht="13.5" thickBot="1">
      <c r="A10" s="898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</row>
    <row r="11" spans="1:16" s="595" customFormat="1" ht="13.5" thickBot="1">
      <c r="A11" s="623" t="s">
        <v>321</v>
      </c>
      <c r="B11" s="623"/>
      <c r="C11" s="624"/>
      <c r="D11" s="623" t="s">
        <v>322</v>
      </c>
      <c r="E11" s="625" t="s">
        <v>323</v>
      </c>
      <c r="F11" s="923" t="s">
        <v>324</v>
      </c>
      <c r="G11" s="924"/>
      <c r="H11" s="924"/>
      <c r="I11" s="924"/>
      <c r="J11" s="924"/>
      <c r="K11" s="925"/>
      <c r="L11" s="923" t="s">
        <v>325</v>
      </c>
      <c r="M11" s="924"/>
      <c r="N11" s="924"/>
      <c r="O11" s="924"/>
      <c r="P11" s="925"/>
    </row>
    <row r="12" spans="1:16" s="595" customFormat="1" ht="12.75">
      <c r="A12" s="626" t="s">
        <v>287</v>
      </c>
      <c r="B12" s="626" t="s">
        <v>12</v>
      </c>
      <c r="C12" s="626" t="s">
        <v>326</v>
      </c>
      <c r="D12" s="626" t="s">
        <v>327</v>
      </c>
      <c r="E12" s="627" t="s">
        <v>328</v>
      </c>
      <c r="F12" s="626" t="s">
        <v>329</v>
      </c>
      <c r="G12" s="628" t="s">
        <v>330</v>
      </c>
      <c r="H12" s="623" t="s">
        <v>331</v>
      </c>
      <c r="I12" s="623" t="s">
        <v>332</v>
      </c>
      <c r="J12" s="623" t="s">
        <v>333</v>
      </c>
      <c r="K12" s="623" t="s">
        <v>334</v>
      </c>
      <c r="L12" s="629" t="s">
        <v>293</v>
      </c>
      <c r="M12" s="623" t="s">
        <v>331</v>
      </c>
      <c r="N12" s="623" t="s">
        <v>335</v>
      </c>
      <c r="O12" s="623" t="s">
        <v>333</v>
      </c>
      <c r="P12" s="623" t="s">
        <v>336</v>
      </c>
    </row>
    <row r="13" spans="1:21" s="595" customFormat="1" ht="12.75">
      <c r="A13" s="626"/>
      <c r="B13" s="626"/>
      <c r="C13" s="626"/>
      <c r="D13" s="626"/>
      <c r="E13" s="627"/>
      <c r="F13" s="626" t="s">
        <v>337</v>
      </c>
      <c r="G13" s="626" t="s">
        <v>338</v>
      </c>
      <c r="H13" s="626" t="s">
        <v>339</v>
      </c>
      <c r="I13" s="626" t="s">
        <v>340</v>
      </c>
      <c r="J13" s="626" t="s">
        <v>341</v>
      </c>
      <c r="K13" s="626" t="s">
        <v>296</v>
      </c>
      <c r="L13" s="630" t="s">
        <v>342</v>
      </c>
      <c r="M13" s="626" t="s">
        <v>339</v>
      </c>
      <c r="N13" s="626" t="s">
        <v>343</v>
      </c>
      <c r="O13" s="626" t="s">
        <v>341</v>
      </c>
      <c r="P13" s="626" t="s">
        <v>296</v>
      </c>
      <c r="U13" s="631"/>
    </row>
    <row r="14" spans="1:16" s="595" customFormat="1" ht="13.5" thickBot="1">
      <c r="A14" s="632" t="s">
        <v>294</v>
      </c>
      <c r="B14" s="632"/>
      <c r="C14" s="632"/>
      <c r="D14" s="632"/>
      <c r="E14" s="633"/>
      <c r="F14" s="632" t="s">
        <v>344</v>
      </c>
      <c r="G14" s="632" t="s">
        <v>345</v>
      </c>
      <c r="H14" s="632" t="s">
        <v>296</v>
      </c>
      <c r="I14" s="632" t="s">
        <v>296</v>
      </c>
      <c r="J14" s="632" t="s">
        <v>296</v>
      </c>
      <c r="K14" s="632"/>
      <c r="L14" s="634" t="s">
        <v>344</v>
      </c>
      <c r="M14" s="632" t="s">
        <v>296</v>
      </c>
      <c r="N14" s="632" t="s">
        <v>296</v>
      </c>
      <c r="O14" s="632" t="s">
        <v>296</v>
      </c>
      <c r="P14" s="632"/>
    </row>
    <row r="15" spans="1:16" s="595" customFormat="1" ht="13.5" thickBot="1">
      <c r="A15" s="635">
        <v>1</v>
      </c>
      <c r="B15" s="635">
        <v>2</v>
      </c>
      <c r="C15" s="635">
        <v>3</v>
      </c>
      <c r="D15" s="635">
        <v>4</v>
      </c>
      <c r="E15" s="635">
        <v>5</v>
      </c>
      <c r="F15" s="632">
        <v>6</v>
      </c>
      <c r="G15" s="632">
        <v>7</v>
      </c>
      <c r="H15" s="632">
        <v>8</v>
      </c>
      <c r="I15" s="632">
        <v>9</v>
      </c>
      <c r="J15" s="632">
        <v>10</v>
      </c>
      <c r="K15" s="632">
        <v>11</v>
      </c>
      <c r="L15" s="635">
        <v>12</v>
      </c>
      <c r="M15" s="635">
        <v>13</v>
      </c>
      <c r="N15" s="635">
        <v>14</v>
      </c>
      <c r="O15" s="635">
        <v>15</v>
      </c>
      <c r="P15" s="635">
        <v>16</v>
      </c>
    </row>
    <row r="16" spans="1:16" ht="38.25">
      <c r="A16" s="644">
        <v>1</v>
      </c>
      <c r="B16" s="644" t="s">
        <v>346</v>
      </c>
      <c r="C16" s="676" t="s">
        <v>427</v>
      </c>
      <c r="D16" s="644" t="s">
        <v>358</v>
      </c>
      <c r="E16" s="677">
        <v>2</v>
      </c>
      <c r="F16" s="640"/>
      <c r="G16" s="640"/>
      <c r="H16" s="640"/>
      <c r="I16" s="640"/>
      <c r="J16" s="640"/>
      <c r="K16" s="640"/>
      <c r="L16" s="640"/>
      <c r="M16" s="640"/>
      <c r="N16" s="678"/>
      <c r="O16" s="640"/>
      <c r="P16" s="640"/>
    </row>
    <row r="17" spans="1:16" ht="51">
      <c r="A17" s="644">
        <v>2</v>
      </c>
      <c r="B17" s="644" t="s">
        <v>346</v>
      </c>
      <c r="C17" s="676" t="s">
        <v>428</v>
      </c>
      <c r="D17" s="644" t="s">
        <v>38</v>
      </c>
      <c r="E17" s="677">
        <v>2</v>
      </c>
      <c r="F17" s="640"/>
      <c r="G17" s="640"/>
      <c r="H17" s="640"/>
      <c r="I17" s="640"/>
      <c r="J17" s="640"/>
      <c r="K17" s="640"/>
      <c r="L17" s="640"/>
      <c r="M17" s="640"/>
      <c r="N17" s="678"/>
      <c r="O17" s="640"/>
      <c r="P17" s="640"/>
    </row>
    <row r="18" spans="1:16" s="588" customFormat="1" ht="12.75">
      <c r="A18" s="679"/>
      <c r="B18" s="679"/>
      <c r="C18" s="680" t="s">
        <v>429</v>
      </c>
      <c r="D18" s="681"/>
      <c r="E18" s="681"/>
      <c r="F18" s="682"/>
      <c r="G18" s="679"/>
      <c r="H18" s="679"/>
      <c r="I18" s="679"/>
      <c r="J18" s="679"/>
      <c r="K18" s="678"/>
      <c r="L18" s="679"/>
      <c r="M18" s="679"/>
      <c r="N18" s="678"/>
      <c r="O18" s="679"/>
      <c r="P18" s="678"/>
    </row>
    <row r="19" spans="1:16" s="588" customFormat="1" ht="25.5">
      <c r="A19" s="679">
        <v>3</v>
      </c>
      <c r="B19" s="683" t="s">
        <v>346</v>
      </c>
      <c r="C19" s="684" t="s">
        <v>430</v>
      </c>
      <c r="D19" s="683" t="s">
        <v>21</v>
      </c>
      <c r="E19" s="678">
        <v>5.6</v>
      </c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</row>
    <row r="20" spans="1:16" s="588" customFormat="1" ht="38.25">
      <c r="A20" s="679">
        <v>4</v>
      </c>
      <c r="B20" s="683" t="s">
        <v>346</v>
      </c>
      <c r="C20" s="685" t="s">
        <v>431</v>
      </c>
      <c r="D20" s="683" t="s">
        <v>20</v>
      </c>
      <c r="E20" s="686">
        <v>17</v>
      </c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</row>
    <row r="21" spans="1:16" s="588" customFormat="1" ht="38.25">
      <c r="A21" s="679">
        <v>5</v>
      </c>
      <c r="B21" s="683" t="s">
        <v>346</v>
      </c>
      <c r="C21" s="685" t="s">
        <v>432</v>
      </c>
      <c r="D21" s="683" t="s">
        <v>20</v>
      </c>
      <c r="E21" s="686">
        <v>17</v>
      </c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</row>
    <row r="22" spans="1:16" s="588" customFormat="1" ht="25.5">
      <c r="A22" s="679">
        <v>6</v>
      </c>
      <c r="B22" s="683" t="s">
        <v>346</v>
      </c>
      <c r="C22" s="685" t="s">
        <v>433</v>
      </c>
      <c r="D22" s="683" t="s">
        <v>20</v>
      </c>
      <c r="E22" s="686">
        <v>17</v>
      </c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</row>
    <row r="23" spans="1:18" s="588" customFormat="1" ht="25.5">
      <c r="A23" s="679">
        <v>7</v>
      </c>
      <c r="B23" s="687" t="s">
        <v>434</v>
      </c>
      <c r="C23" s="684" t="s">
        <v>435</v>
      </c>
      <c r="D23" s="683" t="s">
        <v>20</v>
      </c>
      <c r="E23" s="678">
        <v>17</v>
      </c>
      <c r="F23" s="678"/>
      <c r="G23" s="688"/>
      <c r="H23" s="678"/>
      <c r="I23" s="678"/>
      <c r="J23" s="678"/>
      <c r="K23" s="678"/>
      <c r="L23" s="678"/>
      <c r="M23" s="678"/>
      <c r="N23" s="678"/>
      <c r="O23" s="678"/>
      <c r="P23" s="678"/>
      <c r="R23" s="666"/>
    </row>
    <row r="24" spans="1:16" s="588" customFormat="1" ht="12.75">
      <c r="A24" s="679"/>
      <c r="B24" s="679"/>
      <c r="C24" s="680" t="s">
        <v>436</v>
      </c>
      <c r="D24" s="681"/>
      <c r="E24" s="681"/>
      <c r="F24" s="682"/>
      <c r="G24" s="679"/>
      <c r="H24" s="679"/>
      <c r="I24" s="679"/>
      <c r="J24" s="679"/>
      <c r="K24" s="678"/>
      <c r="L24" s="679"/>
      <c r="M24" s="679"/>
      <c r="N24" s="678"/>
      <c r="O24" s="679"/>
      <c r="P24" s="678"/>
    </row>
    <row r="25" spans="1:16" s="588" customFormat="1" ht="25.5">
      <c r="A25" s="679">
        <v>8</v>
      </c>
      <c r="B25" s="683" t="s">
        <v>346</v>
      </c>
      <c r="C25" s="685" t="s">
        <v>433</v>
      </c>
      <c r="D25" s="683" t="s">
        <v>20</v>
      </c>
      <c r="E25" s="678">
        <v>11</v>
      </c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</row>
    <row r="26" spans="1:18" s="588" customFormat="1" ht="25.5">
      <c r="A26" s="683">
        <v>9</v>
      </c>
      <c r="B26" s="687" t="s">
        <v>434</v>
      </c>
      <c r="C26" s="684" t="s">
        <v>435</v>
      </c>
      <c r="D26" s="683" t="s">
        <v>20</v>
      </c>
      <c r="E26" s="678">
        <v>11</v>
      </c>
      <c r="F26" s="678"/>
      <c r="G26" s="688"/>
      <c r="H26" s="678"/>
      <c r="I26" s="678"/>
      <c r="J26" s="678"/>
      <c r="K26" s="678"/>
      <c r="L26" s="678"/>
      <c r="M26" s="678"/>
      <c r="N26" s="678"/>
      <c r="O26" s="678"/>
      <c r="P26" s="678"/>
      <c r="R26" s="666"/>
    </row>
    <row r="27" spans="1:16" s="588" customFormat="1" ht="12.75">
      <c r="A27" s="679"/>
      <c r="B27" s="679"/>
      <c r="C27" s="680" t="s">
        <v>437</v>
      </c>
      <c r="D27" s="681"/>
      <c r="E27" s="681"/>
      <c r="F27" s="682"/>
      <c r="G27" s="679"/>
      <c r="H27" s="679"/>
      <c r="I27" s="679"/>
      <c r="J27" s="679"/>
      <c r="K27" s="678"/>
      <c r="L27" s="679"/>
      <c r="M27" s="679"/>
      <c r="N27" s="678"/>
      <c r="O27" s="679"/>
      <c r="P27" s="678"/>
    </row>
    <row r="28" spans="1:16" s="588" customFormat="1" ht="25.5">
      <c r="A28" s="679">
        <v>10</v>
      </c>
      <c r="B28" s="683" t="s">
        <v>346</v>
      </c>
      <c r="C28" s="684" t="s">
        <v>438</v>
      </c>
      <c r="D28" s="683" t="s">
        <v>21</v>
      </c>
      <c r="E28" s="678">
        <v>1.6</v>
      </c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</row>
    <row r="29" spans="1:16" s="588" customFormat="1" ht="38.25">
      <c r="A29" s="679">
        <v>11</v>
      </c>
      <c r="B29" s="683" t="s">
        <v>346</v>
      </c>
      <c r="C29" s="685" t="s">
        <v>432</v>
      </c>
      <c r="D29" s="683" t="s">
        <v>20</v>
      </c>
      <c r="E29" s="686">
        <v>7</v>
      </c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</row>
    <row r="30" spans="1:16" s="588" customFormat="1" ht="25.5">
      <c r="A30" s="679">
        <v>12</v>
      </c>
      <c r="B30" s="683" t="s">
        <v>346</v>
      </c>
      <c r="C30" s="685" t="s">
        <v>433</v>
      </c>
      <c r="D30" s="683" t="s">
        <v>20</v>
      </c>
      <c r="E30" s="686">
        <v>7</v>
      </c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</row>
    <row r="31" spans="1:18" s="588" customFormat="1" ht="25.5">
      <c r="A31" s="683">
        <v>13</v>
      </c>
      <c r="B31" s="687" t="s">
        <v>434</v>
      </c>
      <c r="C31" s="684" t="s">
        <v>439</v>
      </c>
      <c r="D31" s="683" t="s">
        <v>20</v>
      </c>
      <c r="E31" s="678">
        <v>7</v>
      </c>
      <c r="F31" s="678"/>
      <c r="G31" s="688"/>
      <c r="H31" s="678"/>
      <c r="I31" s="678"/>
      <c r="J31" s="678"/>
      <c r="K31" s="678"/>
      <c r="L31" s="678"/>
      <c r="M31" s="678"/>
      <c r="N31" s="678"/>
      <c r="O31" s="678"/>
      <c r="P31" s="678"/>
      <c r="R31" s="666"/>
    </row>
    <row r="32" spans="1:16" s="588" customFormat="1" ht="12.75">
      <c r="A32" s="679"/>
      <c r="B32" s="679"/>
      <c r="C32" s="680" t="s">
        <v>440</v>
      </c>
      <c r="D32" s="681"/>
      <c r="E32" s="681"/>
      <c r="F32" s="682"/>
      <c r="G32" s="679"/>
      <c r="H32" s="679"/>
      <c r="I32" s="679"/>
      <c r="J32" s="679"/>
      <c r="K32" s="678"/>
      <c r="L32" s="679"/>
      <c r="M32" s="679"/>
      <c r="N32" s="678"/>
      <c r="O32" s="679"/>
      <c r="P32" s="678"/>
    </row>
    <row r="33" spans="1:16" s="588" customFormat="1" ht="25.5">
      <c r="A33" s="679">
        <v>14</v>
      </c>
      <c r="B33" s="683" t="s">
        <v>346</v>
      </c>
      <c r="C33" s="684" t="s">
        <v>441</v>
      </c>
      <c r="D33" s="683" t="s">
        <v>21</v>
      </c>
      <c r="E33" s="678">
        <v>14</v>
      </c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</row>
    <row r="34" spans="1:16" s="588" customFormat="1" ht="38.25">
      <c r="A34" s="679">
        <v>15</v>
      </c>
      <c r="B34" s="683" t="s">
        <v>346</v>
      </c>
      <c r="C34" s="685" t="s">
        <v>442</v>
      </c>
      <c r="D34" s="683" t="s">
        <v>20</v>
      </c>
      <c r="E34" s="686">
        <v>51</v>
      </c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</row>
    <row r="35" spans="1:16" s="588" customFormat="1" ht="38.25">
      <c r="A35" s="679">
        <v>16</v>
      </c>
      <c r="B35" s="683" t="s">
        <v>346</v>
      </c>
      <c r="C35" s="685" t="s">
        <v>443</v>
      </c>
      <c r="D35" s="683" t="s">
        <v>20</v>
      </c>
      <c r="E35" s="686">
        <v>51</v>
      </c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</row>
    <row r="36" spans="1:21" ht="12.75">
      <c r="A36" s="644"/>
      <c r="B36" s="644"/>
      <c r="C36" s="689" t="s">
        <v>444</v>
      </c>
      <c r="D36" s="690"/>
      <c r="E36" s="677"/>
      <c r="F36" s="640"/>
      <c r="G36" s="640"/>
      <c r="H36" s="640"/>
      <c r="I36" s="640"/>
      <c r="J36" s="640"/>
      <c r="K36" s="640"/>
      <c r="L36" s="640"/>
      <c r="M36" s="640"/>
      <c r="N36" s="678"/>
      <c r="O36" s="640"/>
      <c r="P36" s="640"/>
      <c r="R36" s="664"/>
      <c r="T36" s="588"/>
      <c r="U36" s="588"/>
    </row>
    <row r="37" spans="1:16" s="588" customFormat="1" ht="25.5">
      <c r="A37" s="679">
        <v>17</v>
      </c>
      <c r="B37" s="683" t="s">
        <v>346</v>
      </c>
      <c r="C37" s="691" t="s">
        <v>445</v>
      </c>
      <c r="D37" s="679" t="s">
        <v>22</v>
      </c>
      <c r="E37" s="692">
        <v>10</v>
      </c>
      <c r="F37" s="692"/>
      <c r="G37" s="678"/>
      <c r="H37" s="678"/>
      <c r="I37" s="692"/>
      <c r="J37" s="678"/>
      <c r="K37" s="678"/>
      <c r="L37" s="678"/>
      <c r="M37" s="678"/>
      <c r="N37" s="678"/>
      <c r="O37" s="678"/>
      <c r="P37" s="693"/>
    </row>
    <row r="38" spans="1:16" s="588" customFormat="1" ht="12.75">
      <c r="A38" s="650"/>
      <c r="B38" s="650"/>
      <c r="C38" s="694" t="s">
        <v>446</v>
      </c>
      <c r="D38" s="650"/>
      <c r="E38" s="663"/>
      <c r="F38" s="663"/>
      <c r="G38" s="661"/>
      <c r="H38" s="663"/>
      <c r="I38" s="663"/>
      <c r="J38" s="678"/>
      <c r="K38" s="661"/>
      <c r="L38" s="663"/>
      <c r="M38" s="663"/>
      <c r="N38" s="663"/>
      <c r="O38" s="663"/>
      <c r="P38" s="661"/>
    </row>
    <row r="39" spans="1:16" s="588" customFormat="1" ht="25.5">
      <c r="A39" s="679">
        <v>18</v>
      </c>
      <c r="B39" s="683" t="s">
        <v>346</v>
      </c>
      <c r="C39" s="684" t="s">
        <v>447</v>
      </c>
      <c r="D39" s="683" t="s">
        <v>21</v>
      </c>
      <c r="E39" s="678">
        <v>20</v>
      </c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</row>
    <row r="40" spans="1:16" s="588" customFormat="1" ht="38.25">
      <c r="A40" s="650">
        <v>19</v>
      </c>
      <c r="B40" s="636" t="s">
        <v>346</v>
      </c>
      <c r="C40" s="695" t="s">
        <v>448</v>
      </c>
      <c r="D40" s="650" t="s">
        <v>20</v>
      </c>
      <c r="E40" s="696">
        <v>65</v>
      </c>
      <c r="F40" s="663"/>
      <c r="G40" s="661"/>
      <c r="H40" s="661"/>
      <c r="I40" s="663"/>
      <c r="J40" s="678"/>
      <c r="K40" s="661"/>
      <c r="L40" s="663"/>
      <c r="M40" s="663"/>
      <c r="N40" s="661"/>
      <c r="O40" s="663"/>
      <c r="P40" s="661"/>
    </row>
    <row r="41" spans="1:16" s="595" customFormat="1" ht="12.75">
      <c r="A41" s="650"/>
      <c r="B41" s="651"/>
      <c r="C41" s="926" t="s">
        <v>362</v>
      </c>
      <c r="D41" s="927"/>
      <c r="E41" s="927"/>
      <c r="F41" s="927"/>
      <c r="G41" s="927"/>
      <c r="H41" s="927"/>
      <c r="I41" s="927"/>
      <c r="J41" s="927"/>
      <c r="K41" s="928"/>
      <c r="L41" s="652"/>
      <c r="M41" s="652"/>
      <c r="N41" s="652"/>
      <c r="O41" s="652"/>
      <c r="P41" s="652"/>
    </row>
    <row r="42" spans="1:16" s="595" customFormat="1" ht="12.75">
      <c r="A42" s="921"/>
      <c r="B42" s="921"/>
      <c r="C42" s="921"/>
      <c r="D42" s="921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  <c r="P42" s="921"/>
    </row>
    <row r="43" spans="1:16" s="595" customFormat="1" ht="12.75">
      <c r="A43" s="895" t="s">
        <v>312</v>
      </c>
      <c r="B43" s="895"/>
      <c r="C43" s="922"/>
      <c r="D43" s="922"/>
      <c r="E43" s="922"/>
      <c r="F43" s="922"/>
      <c r="G43" s="922"/>
      <c r="H43" s="895"/>
      <c r="I43" s="895"/>
      <c r="J43" s="895"/>
      <c r="K43" s="895"/>
      <c r="L43" s="895"/>
      <c r="M43" s="895"/>
      <c r="N43" s="895"/>
      <c r="O43" s="895"/>
      <c r="P43" s="895"/>
    </row>
    <row r="44" spans="1:16" s="595" customFormat="1" ht="12.75">
      <c r="A44" s="895"/>
      <c r="B44" s="895"/>
      <c r="C44" s="895" t="s">
        <v>313</v>
      </c>
      <c r="D44" s="895"/>
      <c r="E44" s="895"/>
      <c r="F44" s="895"/>
      <c r="G44" s="895"/>
      <c r="H44" s="895"/>
      <c r="I44" s="895"/>
      <c r="J44" s="895"/>
      <c r="K44" s="895"/>
      <c r="L44" s="895"/>
      <c r="M44" s="895"/>
      <c r="N44" s="895"/>
      <c r="O44" s="895"/>
      <c r="P44" s="895"/>
    </row>
    <row r="45" spans="1:16" s="595" customFormat="1" ht="12.75">
      <c r="A45" s="895" t="s">
        <v>314</v>
      </c>
      <c r="B45" s="895"/>
      <c r="C45" s="593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</row>
  </sheetData>
  <sheetProtection/>
  <mergeCells count="32">
    <mergeCell ref="A1:P1"/>
    <mergeCell ref="A2:P2"/>
    <mergeCell ref="A3:P3"/>
    <mergeCell ref="A4:B4"/>
    <mergeCell ref="C4:P4"/>
    <mergeCell ref="A5:B5"/>
    <mergeCell ref="C5:P5"/>
    <mergeCell ref="A6:B6"/>
    <mergeCell ref="C6:P6"/>
    <mergeCell ref="A7:B7"/>
    <mergeCell ref="C7:P7"/>
    <mergeCell ref="A8:B8"/>
    <mergeCell ref="D8:E8"/>
    <mergeCell ref="F8:H8"/>
    <mergeCell ref="I8:L8"/>
    <mergeCell ref="M8:N8"/>
    <mergeCell ref="A9:I9"/>
    <mergeCell ref="J9:K9"/>
    <mergeCell ref="O9:P9"/>
    <mergeCell ref="A10:P10"/>
    <mergeCell ref="F11:K11"/>
    <mergeCell ref="L11:P11"/>
    <mergeCell ref="A45:B45"/>
    <mergeCell ref="D45:P45"/>
    <mergeCell ref="C41:K41"/>
    <mergeCell ref="A42:P42"/>
    <mergeCell ref="A43:B43"/>
    <mergeCell ref="C43:G43"/>
    <mergeCell ref="H43:P43"/>
    <mergeCell ref="A44:B44"/>
    <mergeCell ref="C44:E44"/>
    <mergeCell ref="F44:P44"/>
  </mergeCells>
  <printOptions gridLines="1"/>
  <pageMargins left="0.1968503937007874" right="0.1968503937007874" top="0.31496062992125984" bottom="0.3149606299212598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5"/>
  <sheetViews>
    <sheetView zoomScalePageLayoutView="0" workbookViewId="0" topLeftCell="A4">
      <selection activeCell="D3" sqref="D3"/>
    </sheetView>
  </sheetViews>
  <sheetFormatPr defaultColWidth="9.140625" defaultRowHeight="12.75"/>
  <cols>
    <col min="1" max="1" width="17.28125" style="700" customWidth="1"/>
    <col min="2" max="2" width="19.140625" style="697" customWidth="1"/>
    <col min="3" max="3" width="10.00390625" style="697" customWidth="1"/>
    <col min="4" max="4" width="8.7109375" style="707" customWidth="1"/>
    <col min="5" max="6" width="9.28125" style="697" customWidth="1"/>
    <col min="7" max="7" width="8.28125" style="697" customWidth="1"/>
    <col min="8" max="10" width="12.421875" style="697" customWidth="1"/>
    <col min="11" max="15" width="16.140625" style="697" bestFit="1" customWidth="1"/>
    <col min="16" max="16384" width="9.140625" style="697" customWidth="1"/>
  </cols>
  <sheetData>
    <row r="1" spans="1:7" ht="26.25" customHeight="1">
      <c r="A1" s="946" t="s">
        <v>449</v>
      </c>
      <c r="B1" s="946"/>
      <c r="C1" s="946"/>
      <c r="D1" s="946"/>
      <c r="E1" s="946"/>
      <c r="F1" s="946"/>
      <c r="G1" s="946"/>
    </row>
    <row r="3" spans="1:12" ht="13.5">
      <c r="A3" s="698" t="s">
        <v>168</v>
      </c>
      <c r="B3" s="699" t="s">
        <v>450</v>
      </c>
      <c r="C3" s="699"/>
      <c r="D3" s="699"/>
      <c r="E3" s="699"/>
      <c r="F3" s="699"/>
      <c r="G3" s="699"/>
      <c r="H3" s="699"/>
      <c r="I3" s="699"/>
      <c r="J3" s="699"/>
      <c r="K3" s="699"/>
      <c r="L3" s="699"/>
    </row>
    <row r="4" spans="1:12" ht="13.5">
      <c r="A4" s="698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</row>
    <row r="5" spans="1:12" ht="13.5">
      <c r="A5" s="698" t="s">
        <v>451</v>
      </c>
      <c r="B5" s="699" t="s">
        <v>452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</row>
    <row r="6" spans="2:4" ht="12.75">
      <c r="B6" s="701"/>
      <c r="C6" s="702"/>
      <c r="D6" s="703"/>
    </row>
    <row r="7" spans="2:4" ht="12.75">
      <c r="B7" s="701"/>
      <c r="C7" s="702"/>
      <c r="D7" s="703"/>
    </row>
    <row r="8" spans="2:4" ht="12.75">
      <c r="B8" s="704" t="s">
        <v>453</v>
      </c>
      <c r="C8" s="705"/>
      <c r="D8" s="703"/>
    </row>
    <row r="9" spans="2:4" ht="12.75">
      <c r="B9" s="704"/>
      <c r="C9" s="706"/>
      <c r="D9" s="703"/>
    </row>
    <row r="10" spans="2:4" ht="12.75">
      <c r="B10" s="704" t="s">
        <v>151</v>
      </c>
      <c r="C10" s="705"/>
      <c r="D10" s="703"/>
    </row>
    <row r="11" spans="2:4" ht="12.75">
      <c r="B11" s="704"/>
      <c r="C11" s="703"/>
      <c r="D11" s="703"/>
    </row>
    <row r="13" ht="13.5" thickBot="1"/>
    <row r="14" spans="1:7" ht="32.25" customHeight="1">
      <c r="A14" s="947" t="s">
        <v>454</v>
      </c>
      <c r="B14" s="949" t="s">
        <v>455</v>
      </c>
      <c r="C14" s="949" t="s">
        <v>154</v>
      </c>
      <c r="D14" s="949" t="s">
        <v>456</v>
      </c>
      <c r="E14" s="949"/>
      <c r="F14" s="949"/>
      <c r="G14" s="951" t="s">
        <v>457</v>
      </c>
    </row>
    <row r="15" spans="1:7" ht="32.25" customHeight="1">
      <c r="A15" s="948"/>
      <c r="B15" s="950"/>
      <c r="C15" s="950"/>
      <c r="D15" s="708" t="s">
        <v>458</v>
      </c>
      <c r="E15" s="708" t="s">
        <v>459</v>
      </c>
      <c r="F15" s="708" t="s">
        <v>460</v>
      </c>
      <c r="G15" s="952"/>
    </row>
    <row r="16" spans="1:8" ht="12.75">
      <c r="A16" s="709" t="s">
        <v>461</v>
      </c>
      <c r="B16" s="710" t="s">
        <v>462</v>
      </c>
      <c r="C16" s="711"/>
      <c r="D16" s="712"/>
      <c r="E16" s="713"/>
      <c r="F16" s="713"/>
      <c r="G16" s="714"/>
      <c r="H16" s="715"/>
    </row>
    <row r="17" spans="1:7" ht="13.5" thickBot="1">
      <c r="A17" s="936" t="s">
        <v>463</v>
      </c>
      <c r="B17" s="937"/>
      <c r="C17" s="716"/>
      <c r="D17" s="716"/>
      <c r="E17" s="716"/>
      <c r="F17" s="716"/>
      <c r="G17" s="716"/>
    </row>
    <row r="18" spans="1:4" ht="12.75" customHeight="1">
      <c r="A18" s="938" t="s">
        <v>464</v>
      </c>
      <c r="B18" s="939"/>
      <c r="C18" s="717"/>
      <c r="D18" s="718"/>
    </row>
    <row r="19" spans="1:4" ht="12.75" customHeight="1">
      <c r="A19" s="940" t="s">
        <v>465</v>
      </c>
      <c r="B19" s="941"/>
      <c r="C19" s="717"/>
      <c r="D19" s="718"/>
    </row>
    <row r="20" spans="1:4" ht="12.75">
      <c r="A20" s="942" t="s">
        <v>466</v>
      </c>
      <c r="B20" s="943"/>
      <c r="C20" s="719"/>
      <c r="D20" s="718"/>
    </row>
    <row r="21" spans="1:3" ht="13.5" thickBot="1">
      <c r="A21" s="944" t="s">
        <v>162</v>
      </c>
      <c r="B21" s="945"/>
      <c r="C21" s="720"/>
    </row>
    <row r="22" ht="15" customHeight="1"/>
    <row r="23" spans="1:15" s="707" customFormat="1" ht="13.5" customHeight="1">
      <c r="A23" s="721" t="s">
        <v>467</v>
      </c>
      <c r="B23" s="722"/>
      <c r="C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</row>
    <row r="24" ht="12.75">
      <c r="B24" s="723" t="s">
        <v>468</v>
      </c>
    </row>
    <row r="25" spans="1:15" s="707" customFormat="1" ht="27" customHeight="1">
      <c r="A25" s="724"/>
      <c r="B25" s="725"/>
      <c r="C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</row>
    <row r="26" spans="1:15" s="707" customFormat="1" ht="12.75">
      <c r="A26" s="726" t="s">
        <v>314</v>
      </c>
      <c r="B26" s="727"/>
      <c r="C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</row>
    <row r="27" spans="1:15" s="707" customFormat="1" ht="12.75">
      <c r="A27" s="700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</row>
    <row r="28" spans="1:15" s="707" customFormat="1" ht="12.75">
      <c r="A28" s="700"/>
      <c r="B28" s="728"/>
      <c r="C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</row>
    <row r="389" spans="1:15" ht="12.75">
      <c r="A389" s="697"/>
      <c r="D389" s="697"/>
      <c r="E389" s="707"/>
      <c r="F389" s="707"/>
      <c r="G389" s="707"/>
      <c r="H389" s="707"/>
      <c r="I389" s="707"/>
      <c r="J389" s="707"/>
      <c r="K389" s="707"/>
      <c r="L389" s="707"/>
      <c r="M389" s="707"/>
      <c r="N389" s="707"/>
      <c r="O389" s="707"/>
    </row>
    <row r="390" spans="1:15" ht="12.75">
      <c r="A390" s="697"/>
      <c r="D390" s="697"/>
      <c r="E390" s="707"/>
      <c r="F390" s="707"/>
      <c r="G390" s="707"/>
      <c r="H390" s="707"/>
      <c r="I390" s="707"/>
      <c r="J390" s="707"/>
      <c r="K390" s="707"/>
      <c r="L390" s="707"/>
      <c r="M390" s="707"/>
      <c r="N390" s="707"/>
      <c r="O390" s="707"/>
    </row>
    <row r="401" spans="2:15" s="700" customFormat="1" ht="3.75" customHeight="1">
      <c r="B401" s="697"/>
      <c r="C401" s="697"/>
      <c r="D401" s="707"/>
      <c r="E401" s="697"/>
      <c r="F401" s="697"/>
      <c r="G401" s="697"/>
      <c r="H401" s="697"/>
      <c r="I401" s="697"/>
      <c r="J401" s="697"/>
      <c r="K401" s="697"/>
      <c r="L401" s="697"/>
      <c r="M401" s="697"/>
      <c r="N401" s="697"/>
      <c r="O401" s="697"/>
    </row>
    <row r="405" spans="2:15" s="700" customFormat="1" ht="4.5" customHeight="1">
      <c r="B405" s="697"/>
      <c r="C405" s="697"/>
      <c r="D405" s="707"/>
      <c r="E405" s="697"/>
      <c r="F405" s="697"/>
      <c r="G405" s="697"/>
      <c r="H405" s="697"/>
      <c r="I405" s="697"/>
      <c r="J405" s="697"/>
      <c r="K405" s="697"/>
      <c r="L405" s="697"/>
      <c r="M405" s="697"/>
      <c r="N405" s="697"/>
      <c r="O405" s="697"/>
    </row>
  </sheetData>
  <sheetProtection/>
  <mergeCells count="11">
    <mergeCell ref="G14:G15"/>
    <mergeCell ref="A17:B17"/>
    <mergeCell ref="A18:B18"/>
    <mergeCell ref="A19:B19"/>
    <mergeCell ref="A20:B20"/>
    <mergeCell ref="A21:B21"/>
    <mergeCell ref="A1:G1"/>
    <mergeCell ref="A14:A15"/>
    <mergeCell ref="B14:B15"/>
    <mergeCell ref="C14:C15"/>
    <mergeCell ref="D14:F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110" zoomScaleNormal="110" zoomScalePageLayoutView="0" workbookViewId="0" topLeftCell="A19">
      <selection activeCell="S21" sqref="S21"/>
    </sheetView>
  </sheetViews>
  <sheetFormatPr defaultColWidth="9.140625" defaultRowHeight="12.75"/>
  <cols>
    <col min="1" max="1" width="2.7109375" style="735" customWidth="1"/>
    <col min="2" max="2" width="38.00390625" style="735" customWidth="1"/>
    <col min="3" max="3" width="5.8515625" style="735" customWidth="1"/>
    <col min="4" max="4" width="7.421875" style="735" customWidth="1"/>
    <col min="5" max="5" width="5.57421875" style="735" customWidth="1"/>
    <col min="6" max="6" width="5.00390625" style="735" customWidth="1"/>
    <col min="7" max="7" width="6.7109375" style="735" customWidth="1"/>
    <col min="8" max="8" width="6.57421875" style="735" customWidth="1"/>
    <col min="9" max="9" width="7.7109375" style="735" customWidth="1"/>
    <col min="10" max="11" width="7.28125" style="735" customWidth="1"/>
    <col min="12" max="12" width="8.28125" style="735" customWidth="1"/>
    <col min="13" max="13" width="7.57421875" style="735" customWidth="1"/>
    <col min="14" max="14" width="10.28125" style="735" customWidth="1"/>
    <col min="15" max="16384" width="9.140625" style="735" customWidth="1"/>
  </cols>
  <sheetData>
    <row r="1" spans="1:15" ht="15.75">
      <c r="A1" s="729"/>
      <c r="B1" s="730" t="s">
        <v>469</v>
      </c>
      <c r="C1" s="731" t="s">
        <v>462</v>
      </c>
      <c r="D1" s="732"/>
      <c r="E1" s="733"/>
      <c r="F1" s="734"/>
      <c r="G1" s="734"/>
      <c r="H1" s="734"/>
      <c r="I1" s="729"/>
      <c r="J1" s="729"/>
      <c r="K1" s="729"/>
      <c r="L1" s="729"/>
      <c r="M1" s="729"/>
      <c r="N1" s="729"/>
      <c r="O1" s="729"/>
    </row>
    <row r="2" spans="1:15" ht="13.5">
      <c r="A2" s="736"/>
      <c r="B2" s="698"/>
      <c r="C2" s="736"/>
      <c r="D2" s="736"/>
      <c r="E2" s="737"/>
      <c r="F2" s="737"/>
      <c r="G2" s="737"/>
      <c r="H2" s="737"/>
      <c r="I2" s="736"/>
      <c r="J2" s="736"/>
      <c r="K2" s="736"/>
      <c r="L2" s="736"/>
      <c r="M2" s="736"/>
      <c r="N2" s="736"/>
      <c r="O2" s="736"/>
    </row>
    <row r="3" spans="1:15" ht="15">
      <c r="A3" s="736"/>
      <c r="B3" s="698" t="s">
        <v>470</v>
      </c>
      <c r="C3" s="699" t="s">
        <v>450</v>
      </c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738"/>
    </row>
    <row r="4" spans="1:15" ht="15">
      <c r="A4" s="736"/>
      <c r="B4" s="698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738"/>
    </row>
    <row r="5" spans="1:15" ht="15">
      <c r="A5" s="736"/>
      <c r="B5" s="698" t="s">
        <v>451</v>
      </c>
      <c r="C5" s="699" t="s">
        <v>452</v>
      </c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738"/>
    </row>
    <row r="6" spans="1:15" ht="15">
      <c r="A6" s="736"/>
      <c r="B6" s="698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738"/>
    </row>
    <row r="7" spans="1:15" ht="13.5">
      <c r="A7" s="736"/>
      <c r="B7" s="698"/>
      <c r="C7" s="736"/>
      <c r="D7" s="736"/>
      <c r="E7" s="737"/>
      <c r="F7" s="737"/>
      <c r="G7" s="737"/>
      <c r="H7" s="737"/>
      <c r="I7" s="736"/>
      <c r="J7" s="736"/>
      <c r="K7" s="736"/>
      <c r="L7" s="736"/>
      <c r="M7" s="736"/>
      <c r="N7" s="739"/>
      <c r="O7" s="736"/>
    </row>
    <row r="8" spans="1:15" ht="14.25">
      <c r="A8" s="736"/>
      <c r="B8" s="740" t="s">
        <v>471</v>
      </c>
      <c r="C8" s="741"/>
      <c r="D8" s="741"/>
      <c r="E8" s="742"/>
      <c r="F8" s="742"/>
      <c r="G8" s="742"/>
      <c r="H8" s="742"/>
      <c r="I8" s="741"/>
      <c r="J8" s="741"/>
      <c r="K8" s="741"/>
      <c r="L8" s="741"/>
      <c r="M8" s="743" t="s">
        <v>320</v>
      </c>
      <c r="N8" s="744"/>
      <c r="O8" s="745" t="s">
        <v>472</v>
      </c>
    </row>
    <row r="9" spans="1:15" ht="13.5">
      <c r="A9" s="737"/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</row>
    <row r="10" spans="1:15" ht="12.75" customHeight="1">
      <c r="A10" s="960" t="s">
        <v>473</v>
      </c>
      <c r="B10" s="961" t="s">
        <v>474</v>
      </c>
      <c r="C10" s="962" t="s">
        <v>475</v>
      </c>
      <c r="D10" s="962" t="s">
        <v>4</v>
      </c>
      <c r="E10" s="961" t="s">
        <v>476</v>
      </c>
      <c r="F10" s="961"/>
      <c r="G10" s="961"/>
      <c r="H10" s="961"/>
      <c r="I10" s="961"/>
      <c r="J10" s="961"/>
      <c r="K10" s="961" t="s">
        <v>68</v>
      </c>
      <c r="L10" s="961"/>
      <c r="M10" s="961"/>
      <c r="N10" s="961"/>
      <c r="O10" s="961"/>
    </row>
    <row r="11" spans="1:15" ht="83.25" customHeight="1">
      <c r="A11" s="960"/>
      <c r="B11" s="961"/>
      <c r="C11" s="962"/>
      <c r="D11" s="962"/>
      <c r="E11" s="746" t="s">
        <v>477</v>
      </c>
      <c r="F11" s="747" t="s">
        <v>478</v>
      </c>
      <c r="G11" s="746" t="s">
        <v>479</v>
      </c>
      <c r="H11" s="746" t="s">
        <v>480</v>
      </c>
      <c r="I11" s="746" t="s">
        <v>481</v>
      </c>
      <c r="J11" s="746" t="s">
        <v>482</v>
      </c>
      <c r="K11" s="746" t="s">
        <v>483</v>
      </c>
      <c r="L11" s="746" t="s">
        <v>479</v>
      </c>
      <c r="M11" s="746" t="s">
        <v>480</v>
      </c>
      <c r="N11" s="746" t="s">
        <v>481</v>
      </c>
      <c r="O11" s="746" t="s">
        <v>484</v>
      </c>
    </row>
    <row r="12" spans="1:15" ht="14.25">
      <c r="A12" s="748"/>
      <c r="B12" s="749" t="s">
        <v>485</v>
      </c>
      <c r="C12" s="750"/>
      <c r="D12" s="751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</row>
    <row r="13" spans="1:15" ht="54">
      <c r="A13" s="753" t="s">
        <v>25</v>
      </c>
      <c r="B13" s="754" t="s">
        <v>486</v>
      </c>
      <c r="C13" s="755" t="s">
        <v>487</v>
      </c>
      <c r="D13" s="756">
        <v>52</v>
      </c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</row>
    <row r="14" spans="1:15" ht="15.75">
      <c r="A14" s="753" t="s">
        <v>26</v>
      </c>
      <c r="B14" s="750" t="s">
        <v>488</v>
      </c>
      <c r="C14" s="757" t="s">
        <v>489</v>
      </c>
      <c r="D14" s="751">
        <v>2</v>
      </c>
      <c r="E14" s="752"/>
      <c r="F14" s="756"/>
      <c r="G14" s="756"/>
      <c r="H14" s="752"/>
      <c r="I14" s="752"/>
      <c r="J14" s="756"/>
      <c r="K14" s="756"/>
      <c r="L14" s="756"/>
      <c r="M14" s="752"/>
      <c r="N14" s="752"/>
      <c r="O14" s="756"/>
    </row>
    <row r="15" spans="1:15" ht="15.75">
      <c r="A15" s="753" t="s">
        <v>28</v>
      </c>
      <c r="B15" s="754" t="s">
        <v>490</v>
      </c>
      <c r="C15" s="755" t="s">
        <v>487</v>
      </c>
      <c r="D15" s="756">
        <v>1.8</v>
      </c>
      <c r="E15" s="756"/>
      <c r="F15" s="756"/>
      <c r="G15" s="758"/>
      <c r="H15" s="756"/>
      <c r="I15" s="756"/>
      <c r="J15" s="756"/>
      <c r="K15" s="756"/>
      <c r="L15" s="756"/>
      <c r="M15" s="758"/>
      <c r="N15" s="756"/>
      <c r="O15" s="756"/>
    </row>
    <row r="16" spans="1:15" ht="13.5">
      <c r="A16" s="753" t="s">
        <v>29</v>
      </c>
      <c r="B16" s="759" t="s">
        <v>373</v>
      </c>
      <c r="C16" s="755" t="s">
        <v>21</v>
      </c>
      <c r="D16" s="756">
        <f>1.1*D15</f>
        <v>1.9800000000000002</v>
      </c>
      <c r="E16" s="756"/>
      <c r="F16" s="756"/>
      <c r="G16" s="758"/>
      <c r="H16" s="756"/>
      <c r="I16" s="756"/>
      <c r="J16" s="756"/>
      <c r="K16" s="756"/>
      <c r="L16" s="756"/>
      <c r="M16" s="758"/>
      <c r="N16" s="756"/>
      <c r="O16" s="756"/>
    </row>
    <row r="17" spans="1:15" ht="40.5">
      <c r="A17" s="753" t="s">
        <v>30</v>
      </c>
      <c r="B17" s="759" t="s">
        <v>491</v>
      </c>
      <c r="C17" s="755" t="s">
        <v>487</v>
      </c>
      <c r="D17" s="756">
        <v>34</v>
      </c>
      <c r="E17" s="756"/>
      <c r="F17" s="756"/>
      <c r="G17" s="758"/>
      <c r="H17" s="756"/>
      <c r="I17" s="756"/>
      <c r="J17" s="756"/>
      <c r="K17" s="756"/>
      <c r="L17" s="756"/>
      <c r="M17" s="758"/>
      <c r="N17" s="756"/>
      <c r="O17" s="756"/>
    </row>
    <row r="18" spans="1:15" ht="13.5">
      <c r="A18" s="753" t="s">
        <v>36</v>
      </c>
      <c r="B18" s="759" t="s">
        <v>373</v>
      </c>
      <c r="C18" s="755" t="s">
        <v>21</v>
      </c>
      <c r="D18" s="756">
        <f>1.1*D17</f>
        <v>37.400000000000006</v>
      </c>
      <c r="E18" s="756"/>
      <c r="F18" s="756"/>
      <c r="G18" s="758"/>
      <c r="H18" s="756"/>
      <c r="I18" s="756"/>
      <c r="J18" s="756"/>
      <c r="K18" s="756"/>
      <c r="L18" s="756"/>
      <c r="M18" s="758"/>
      <c r="N18" s="756"/>
      <c r="O18" s="756"/>
    </row>
    <row r="19" spans="1:15" ht="27">
      <c r="A19" s="753">
        <v>7</v>
      </c>
      <c r="B19" s="759" t="s">
        <v>75</v>
      </c>
      <c r="C19" s="755" t="s">
        <v>487</v>
      </c>
      <c r="D19" s="756">
        <v>5</v>
      </c>
      <c r="E19" s="756"/>
      <c r="F19" s="756"/>
      <c r="G19" s="758"/>
      <c r="H19" s="756"/>
      <c r="I19" s="756"/>
      <c r="J19" s="756"/>
      <c r="K19" s="756"/>
      <c r="L19" s="756"/>
      <c r="M19" s="758"/>
      <c r="N19" s="756"/>
      <c r="O19" s="756"/>
    </row>
    <row r="20" spans="1:15" ht="13.5">
      <c r="A20" s="753"/>
      <c r="B20" s="754"/>
      <c r="C20" s="755"/>
      <c r="D20" s="756"/>
      <c r="E20" s="756"/>
      <c r="F20" s="756"/>
      <c r="G20" s="756"/>
      <c r="H20" s="756"/>
      <c r="I20" s="756"/>
      <c r="J20" s="756"/>
      <c r="K20" s="756"/>
      <c r="L20" s="756"/>
      <c r="M20" s="758"/>
      <c r="N20" s="756"/>
      <c r="O20" s="756"/>
    </row>
    <row r="21" spans="1:15" ht="14.25">
      <c r="A21" s="748"/>
      <c r="B21" s="760" t="s">
        <v>492</v>
      </c>
      <c r="C21" s="748"/>
      <c r="D21" s="748"/>
      <c r="E21" s="748"/>
      <c r="F21" s="756"/>
      <c r="G21" s="756"/>
      <c r="H21" s="748"/>
      <c r="I21" s="748"/>
      <c r="J21" s="756"/>
      <c r="K21" s="756"/>
      <c r="L21" s="756"/>
      <c r="M21" s="758"/>
      <c r="N21" s="756"/>
      <c r="O21" s="756"/>
    </row>
    <row r="22" spans="1:15" ht="30" customHeight="1">
      <c r="A22" s="753" t="s">
        <v>32</v>
      </c>
      <c r="B22" s="761" t="s">
        <v>493</v>
      </c>
      <c r="C22" s="757" t="s">
        <v>22</v>
      </c>
      <c r="D22" s="762">
        <v>60</v>
      </c>
      <c r="E22" s="752"/>
      <c r="F22" s="756"/>
      <c r="G22" s="756"/>
      <c r="H22" s="752"/>
      <c r="I22" s="752"/>
      <c r="J22" s="756"/>
      <c r="K22" s="756"/>
      <c r="L22" s="756"/>
      <c r="M22" s="758"/>
      <c r="N22" s="756"/>
      <c r="O22" s="756"/>
    </row>
    <row r="23" spans="1:15" ht="27">
      <c r="A23" s="753" t="s">
        <v>33</v>
      </c>
      <c r="B23" s="759" t="s">
        <v>494</v>
      </c>
      <c r="C23" s="763" t="s">
        <v>22</v>
      </c>
      <c r="D23" s="764">
        <v>60</v>
      </c>
      <c r="E23" s="752"/>
      <c r="F23" s="756"/>
      <c r="G23" s="756"/>
      <c r="H23" s="765"/>
      <c r="I23" s="752"/>
      <c r="J23" s="756"/>
      <c r="K23" s="756"/>
      <c r="L23" s="756"/>
      <c r="M23" s="758"/>
      <c r="N23" s="756"/>
      <c r="O23" s="756"/>
    </row>
    <row r="24" spans="1:15" ht="12.75" customHeight="1">
      <c r="A24" s="753" t="s">
        <v>34</v>
      </c>
      <c r="B24" s="759" t="s">
        <v>495</v>
      </c>
      <c r="C24" s="763" t="s">
        <v>496</v>
      </c>
      <c r="D24" s="766">
        <v>8</v>
      </c>
      <c r="E24" s="752"/>
      <c r="F24" s="756"/>
      <c r="G24" s="756"/>
      <c r="H24" s="765"/>
      <c r="I24" s="752"/>
      <c r="J24" s="756"/>
      <c r="K24" s="756"/>
      <c r="L24" s="756"/>
      <c r="M24" s="758"/>
      <c r="N24" s="756"/>
      <c r="O24" s="756"/>
    </row>
    <row r="25" spans="1:15" ht="13.5">
      <c r="A25" s="753" t="s">
        <v>35</v>
      </c>
      <c r="B25" s="767" t="s">
        <v>497</v>
      </c>
      <c r="C25" s="763" t="s">
        <v>97</v>
      </c>
      <c r="D25" s="766">
        <v>2</v>
      </c>
      <c r="E25" s="752"/>
      <c r="F25" s="756"/>
      <c r="G25" s="756"/>
      <c r="H25" s="765"/>
      <c r="I25" s="752"/>
      <c r="J25" s="756"/>
      <c r="K25" s="756"/>
      <c r="L25" s="756"/>
      <c r="M25" s="758"/>
      <c r="N25" s="756"/>
      <c r="O25" s="756"/>
    </row>
    <row r="26" spans="1:15" ht="13.5">
      <c r="A26" s="753" t="s">
        <v>58</v>
      </c>
      <c r="B26" s="768" t="s">
        <v>498</v>
      </c>
      <c r="C26" s="755" t="s">
        <v>38</v>
      </c>
      <c r="D26" s="756">
        <v>2</v>
      </c>
      <c r="E26" s="752"/>
      <c r="F26" s="756"/>
      <c r="G26" s="756"/>
      <c r="H26" s="765"/>
      <c r="I26" s="752"/>
      <c r="J26" s="756"/>
      <c r="K26" s="756"/>
      <c r="L26" s="756"/>
      <c r="M26" s="758"/>
      <c r="N26" s="756"/>
      <c r="O26" s="756"/>
    </row>
    <row r="27" spans="1:15" ht="13.5">
      <c r="A27" s="753" t="s">
        <v>137</v>
      </c>
      <c r="B27" s="754" t="s">
        <v>499</v>
      </c>
      <c r="C27" s="755" t="s">
        <v>38</v>
      </c>
      <c r="D27" s="756">
        <v>2</v>
      </c>
      <c r="E27" s="752"/>
      <c r="F27" s="756"/>
      <c r="G27" s="756"/>
      <c r="H27" s="765"/>
      <c r="I27" s="752"/>
      <c r="J27" s="756"/>
      <c r="K27" s="756"/>
      <c r="L27" s="756"/>
      <c r="M27" s="758"/>
      <c r="N27" s="756"/>
      <c r="O27" s="756"/>
    </row>
    <row r="28" spans="1:15" ht="13.5">
      <c r="A28" s="753" t="s">
        <v>500</v>
      </c>
      <c r="B28" s="768" t="s">
        <v>501</v>
      </c>
      <c r="C28" s="755" t="s">
        <v>38</v>
      </c>
      <c r="D28" s="756">
        <v>2</v>
      </c>
      <c r="E28" s="752"/>
      <c r="F28" s="756"/>
      <c r="G28" s="756"/>
      <c r="H28" s="752"/>
      <c r="I28" s="752"/>
      <c r="J28" s="756"/>
      <c r="K28" s="756"/>
      <c r="L28" s="756"/>
      <c r="M28" s="758"/>
      <c r="N28" s="756"/>
      <c r="O28" s="756"/>
    </row>
    <row r="29" spans="1:15" ht="13.5">
      <c r="A29" s="753" t="s">
        <v>502</v>
      </c>
      <c r="B29" s="768" t="s">
        <v>503</v>
      </c>
      <c r="C29" s="763" t="s">
        <v>97</v>
      </c>
      <c r="D29" s="766">
        <v>14</v>
      </c>
      <c r="E29" s="752"/>
      <c r="F29" s="756"/>
      <c r="G29" s="756"/>
      <c r="H29" s="752"/>
      <c r="I29" s="752"/>
      <c r="J29" s="756"/>
      <c r="K29" s="756"/>
      <c r="L29" s="756"/>
      <c r="M29" s="758"/>
      <c r="N29" s="756"/>
      <c r="O29" s="756"/>
    </row>
    <row r="30" spans="1:15" ht="13.5">
      <c r="A30" s="753" t="s">
        <v>504</v>
      </c>
      <c r="B30" s="768" t="s">
        <v>505</v>
      </c>
      <c r="C30" s="763" t="s">
        <v>97</v>
      </c>
      <c r="D30" s="766">
        <v>2</v>
      </c>
      <c r="E30" s="752"/>
      <c r="F30" s="756"/>
      <c r="G30" s="756"/>
      <c r="H30" s="752"/>
      <c r="I30" s="752"/>
      <c r="J30" s="756"/>
      <c r="K30" s="756"/>
      <c r="L30" s="756"/>
      <c r="M30" s="758"/>
      <c r="N30" s="756"/>
      <c r="O30" s="756"/>
    </row>
    <row r="31" spans="1:15" ht="13.5">
      <c r="A31" s="753" t="s">
        <v>226</v>
      </c>
      <c r="B31" s="768" t="s">
        <v>506</v>
      </c>
      <c r="C31" s="763" t="s">
        <v>38</v>
      </c>
      <c r="D31" s="766">
        <v>4</v>
      </c>
      <c r="E31" s="752"/>
      <c r="F31" s="756"/>
      <c r="G31" s="756"/>
      <c r="H31" s="752"/>
      <c r="I31" s="752"/>
      <c r="J31" s="756"/>
      <c r="K31" s="756"/>
      <c r="L31" s="756"/>
      <c r="M31" s="758"/>
      <c r="N31" s="756"/>
      <c r="O31" s="756"/>
    </row>
    <row r="32" spans="1:15" ht="13.5">
      <c r="A32" s="753" t="s">
        <v>507</v>
      </c>
      <c r="B32" s="768" t="s">
        <v>508</v>
      </c>
      <c r="C32" s="763" t="s">
        <v>22</v>
      </c>
      <c r="D32" s="766">
        <v>30</v>
      </c>
      <c r="E32" s="752"/>
      <c r="F32" s="756"/>
      <c r="G32" s="769"/>
      <c r="H32" s="752"/>
      <c r="I32" s="752"/>
      <c r="J32" s="756"/>
      <c r="K32" s="756"/>
      <c r="L32" s="756"/>
      <c r="M32" s="758"/>
      <c r="N32" s="756"/>
      <c r="O32" s="756"/>
    </row>
    <row r="33" spans="1:15" ht="13.5">
      <c r="A33" s="753" t="s">
        <v>231</v>
      </c>
      <c r="B33" s="754" t="s">
        <v>509</v>
      </c>
      <c r="C33" s="755" t="s">
        <v>97</v>
      </c>
      <c r="D33" s="756">
        <v>1</v>
      </c>
      <c r="E33" s="770"/>
      <c r="F33" s="756"/>
      <c r="G33" s="771"/>
      <c r="H33" s="771"/>
      <c r="I33" s="771"/>
      <c r="J33" s="756"/>
      <c r="K33" s="756"/>
      <c r="L33" s="756"/>
      <c r="M33" s="758"/>
      <c r="N33" s="756"/>
      <c r="O33" s="756"/>
    </row>
    <row r="34" spans="1:15" ht="13.5">
      <c r="A34" s="753" t="s">
        <v>233</v>
      </c>
      <c r="B34" s="759" t="s">
        <v>424</v>
      </c>
      <c r="C34" s="763" t="s">
        <v>358</v>
      </c>
      <c r="D34" s="766">
        <v>1</v>
      </c>
      <c r="E34" s="772"/>
      <c r="F34" s="756"/>
      <c r="G34" s="769"/>
      <c r="H34" s="766"/>
      <c r="I34" s="772"/>
      <c r="J34" s="756"/>
      <c r="K34" s="756"/>
      <c r="L34" s="756"/>
      <c r="M34" s="758"/>
      <c r="N34" s="756"/>
      <c r="O34" s="756"/>
    </row>
    <row r="35" spans="1:15" ht="13.5">
      <c r="A35" s="753" t="s">
        <v>510</v>
      </c>
      <c r="B35" s="768" t="s">
        <v>511</v>
      </c>
      <c r="C35" s="763" t="s">
        <v>38</v>
      </c>
      <c r="D35" s="766">
        <v>2</v>
      </c>
      <c r="E35" s="752"/>
      <c r="F35" s="756"/>
      <c r="G35" s="769"/>
      <c r="H35" s="752"/>
      <c r="I35" s="752"/>
      <c r="J35" s="756"/>
      <c r="K35" s="756"/>
      <c r="L35" s="756"/>
      <c r="M35" s="758"/>
      <c r="N35" s="756"/>
      <c r="O35" s="756"/>
    </row>
    <row r="36" spans="1:15" ht="13.5">
      <c r="A36" s="753" t="s">
        <v>512</v>
      </c>
      <c r="B36" s="768" t="s">
        <v>513</v>
      </c>
      <c r="C36" s="763" t="s">
        <v>38</v>
      </c>
      <c r="D36" s="766">
        <v>2</v>
      </c>
      <c r="E36" s="770"/>
      <c r="F36" s="756"/>
      <c r="G36" s="771"/>
      <c r="H36" s="771"/>
      <c r="I36" s="771"/>
      <c r="J36" s="756"/>
      <c r="K36" s="756"/>
      <c r="L36" s="756"/>
      <c r="M36" s="758"/>
      <c r="N36" s="756"/>
      <c r="O36" s="756"/>
    </row>
    <row r="37" spans="1:15" ht="13.5">
      <c r="A37" s="753" t="s">
        <v>514</v>
      </c>
      <c r="B37" s="768" t="s">
        <v>515</v>
      </c>
      <c r="C37" s="763" t="s">
        <v>38</v>
      </c>
      <c r="D37" s="766">
        <v>2</v>
      </c>
      <c r="E37" s="752"/>
      <c r="F37" s="756"/>
      <c r="G37" s="769"/>
      <c r="H37" s="752"/>
      <c r="I37" s="752"/>
      <c r="J37" s="756"/>
      <c r="K37" s="756"/>
      <c r="L37" s="756"/>
      <c r="M37" s="758"/>
      <c r="N37" s="756"/>
      <c r="O37" s="756"/>
    </row>
    <row r="38" spans="1:15" ht="18.75" customHeight="1">
      <c r="A38" s="753" t="s">
        <v>516</v>
      </c>
      <c r="B38" s="768" t="s">
        <v>517</v>
      </c>
      <c r="C38" s="748" t="s">
        <v>97</v>
      </c>
      <c r="D38" s="764">
        <v>2</v>
      </c>
      <c r="E38" s="770"/>
      <c r="F38" s="756"/>
      <c r="G38" s="756"/>
      <c r="H38" s="752"/>
      <c r="I38" s="752"/>
      <c r="J38" s="756"/>
      <c r="K38" s="756"/>
      <c r="L38" s="756"/>
      <c r="M38" s="758"/>
      <c r="N38" s="756"/>
      <c r="O38" s="756"/>
    </row>
    <row r="39" spans="1:15" ht="15.75" customHeight="1">
      <c r="A39" s="753" t="s">
        <v>518</v>
      </c>
      <c r="B39" s="768" t="s">
        <v>519</v>
      </c>
      <c r="C39" s="763" t="s">
        <v>38</v>
      </c>
      <c r="D39" s="766">
        <v>2</v>
      </c>
      <c r="E39" s="770"/>
      <c r="F39" s="756"/>
      <c r="G39" s="756"/>
      <c r="H39" s="752"/>
      <c r="I39" s="752"/>
      <c r="J39" s="756"/>
      <c r="K39" s="756"/>
      <c r="L39" s="756"/>
      <c r="M39" s="758"/>
      <c r="N39" s="756"/>
      <c r="O39" s="756"/>
    </row>
    <row r="40" spans="1:15" ht="13.5">
      <c r="A40" s="753" t="s">
        <v>520</v>
      </c>
      <c r="B40" s="754" t="s">
        <v>521</v>
      </c>
      <c r="C40" s="763" t="s">
        <v>522</v>
      </c>
      <c r="D40" s="766">
        <v>2</v>
      </c>
      <c r="E40" s="769"/>
      <c r="F40" s="756"/>
      <c r="G40" s="769"/>
      <c r="H40" s="773"/>
      <c r="I40" s="752"/>
      <c r="J40" s="756"/>
      <c r="K40" s="756"/>
      <c r="L40" s="756"/>
      <c r="M40" s="758"/>
      <c r="N40" s="756"/>
      <c r="O40" s="756"/>
    </row>
    <row r="41" spans="1:15" ht="13.5">
      <c r="A41" s="753" t="s">
        <v>523</v>
      </c>
      <c r="B41" s="768" t="s">
        <v>524</v>
      </c>
      <c r="C41" s="763" t="s">
        <v>97</v>
      </c>
      <c r="D41" s="766">
        <v>1</v>
      </c>
      <c r="E41" s="769"/>
      <c r="F41" s="756"/>
      <c r="G41" s="769"/>
      <c r="H41" s="769"/>
      <c r="I41" s="773"/>
      <c r="J41" s="756"/>
      <c r="K41" s="756"/>
      <c r="L41" s="756"/>
      <c r="M41" s="758"/>
      <c r="N41" s="756"/>
      <c r="O41" s="756"/>
    </row>
    <row r="42" spans="1:15" ht="13.5">
      <c r="A42" s="753" t="s">
        <v>525</v>
      </c>
      <c r="B42" s="774" t="s">
        <v>526</v>
      </c>
      <c r="C42" s="775" t="s">
        <v>527</v>
      </c>
      <c r="D42" s="766">
        <v>60</v>
      </c>
      <c r="E42" s="769"/>
      <c r="F42" s="756"/>
      <c r="G42" s="769"/>
      <c r="H42" s="769"/>
      <c r="I42" s="773"/>
      <c r="J42" s="756"/>
      <c r="K42" s="756"/>
      <c r="L42" s="756"/>
      <c r="M42" s="758"/>
      <c r="N42" s="756"/>
      <c r="O42" s="756"/>
    </row>
    <row r="43" spans="1:15" ht="14.25">
      <c r="A43" s="753"/>
      <c r="B43" s="776" t="s">
        <v>528</v>
      </c>
      <c r="C43" s="757"/>
      <c r="D43" s="751"/>
      <c r="E43" s="752"/>
      <c r="F43" s="756"/>
      <c r="G43" s="769"/>
      <c r="H43" s="752"/>
      <c r="I43" s="752"/>
      <c r="J43" s="756"/>
      <c r="K43" s="756"/>
      <c r="L43" s="756"/>
      <c r="M43" s="758"/>
      <c r="N43" s="756"/>
      <c r="O43" s="756"/>
    </row>
    <row r="44" spans="1:15" ht="13.5">
      <c r="A44" s="753" t="s">
        <v>529</v>
      </c>
      <c r="B44" s="754" t="s">
        <v>530</v>
      </c>
      <c r="C44" s="763" t="s">
        <v>22</v>
      </c>
      <c r="D44" s="766">
        <v>14</v>
      </c>
      <c r="E44" s="777"/>
      <c r="F44" s="756"/>
      <c r="G44" s="777"/>
      <c r="H44" s="777"/>
      <c r="I44" s="777"/>
      <c r="J44" s="756"/>
      <c r="K44" s="756"/>
      <c r="L44" s="756"/>
      <c r="M44" s="756"/>
      <c r="N44" s="756"/>
      <c r="O44" s="756"/>
    </row>
    <row r="45" spans="1:15" ht="24" customHeight="1">
      <c r="A45" s="753" t="s">
        <v>531</v>
      </c>
      <c r="B45" s="778" t="s">
        <v>532</v>
      </c>
      <c r="C45" s="748" t="s">
        <v>244</v>
      </c>
      <c r="D45" s="779">
        <v>5</v>
      </c>
      <c r="E45" s="752"/>
      <c r="F45" s="756"/>
      <c r="G45" s="769"/>
      <c r="H45" s="752"/>
      <c r="I45" s="752"/>
      <c r="J45" s="756"/>
      <c r="K45" s="756"/>
      <c r="L45" s="756"/>
      <c r="M45" s="758"/>
      <c r="N45" s="756"/>
      <c r="O45" s="756"/>
    </row>
    <row r="46" spans="1:15" ht="24" customHeight="1">
      <c r="A46" s="753" t="s">
        <v>533</v>
      </c>
      <c r="B46" s="778" t="s">
        <v>534</v>
      </c>
      <c r="C46" s="748" t="s">
        <v>20</v>
      </c>
      <c r="D46" s="779">
        <v>14</v>
      </c>
      <c r="E46" s="752"/>
      <c r="F46" s="756"/>
      <c r="G46" s="769"/>
      <c r="H46" s="752"/>
      <c r="I46" s="752"/>
      <c r="J46" s="756"/>
      <c r="K46" s="756"/>
      <c r="L46" s="756"/>
      <c r="M46" s="758"/>
      <c r="N46" s="756"/>
      <c r="O46" s="756"/>
    </row>
    <row r="47" spans="1:15" ht="19.5" customHeight="1">
      <c r="A47" s="753" t="s">
        <v>535</v>
      </c>
      <c r="B47" s="768" t="s">
        <v>536</v>
      </c>
      <c r="C47" s="763" t="s">
        <v>244</v>
      </c>
      <c r="D47" s="766">
        <v>2.4</v>
      </c>
      <c r="E47" s="752"/>
      <c r="F47" s="756"/>
      <c r="G47" s="769"/>
      <c r="H47" s="752"/>
      <c r="I47" s="752"/>
      <c r="J47" s="756"/>
      <c r="K47" s="756"/>
      <c r="L47" s="756"/>
      <c r="M47" s="758"/>
      <c r="N47" s="756"/>
      <c r="O47" s="756"/>
    </row>
    <row r="48" spans="1:15" ht="15" customHeight="1">
      <c r="A48" s="753" t="s">
        <v>537</v>
      </c>
      <c r="B48" s="754" t="s">
        <v>538</v>
      </c>
      <c r="C48" s="763" t="s">
        <v>22</v>
      </c>
      <c r="D48" s="766">
        <v>4</v>
      </c>
      <c r="E48" s="777"/>
      <c r="F48" s="756"/>
      <c r="G48" s="777"/>
      <c r="H48" s="777"/>
      <c r="I48" s="777"/>
      <c r="J48" s="756"/>
      <c r="K48" s="756"/>
      <c r="L48" s="756"/>
      <c r="M48" s="756"/>
      <c r="N48" s="756"/>
      <c r="O48" s="756"/>
    </row>
    <row r="49" spans="1:15" ht="15" customHeight="1">
      <c r="A49" s="753" t="s">
        <v>539</v>
      </c>
      <c r="B49" s="754" t="s">
        <v>540</v>
      </c>
      <c r="C49" s="763" t="s">
        <v>22</v>
      </c>
      <c r="D49" s="766">
        <v>7</v>
      </c>
      <c r="E49" s="777"/>
      <c r="F49" s="756"/>
      <c r="G49" s="777"/>
      <c r="H49" s="777"/>
      <c r="I49" s="777"/>
      <c r="J49" s="756"/>
      <c r="K49" s="756"/>
      <c r="L49" s="756"/>
      <c r="M49" s="756"/>
      <c r="N49" s="756"/>
      <c r="O49" s="756"/>
    </row>
    <row r="50" spans="1:15" ht="13.5">
      <c r="A50" s="753" t="s">
        <v>541</v>
      </c>
      <c r="B50" s="754" t="s">
        <v>542</v>
      </c>
      <c r="C50" s="748" t="s">
        <v>38</v>
      </c>
      <c r="D50" s="764">
        <v>2</v>
      </c>
      <c r="E50" s="752"/>
      <c r="F50" s="756"/>
      <c r="G50" s="769"/>
      <c r="H50" s="752"/>
      <c r="I50" s="752"/>
      <c r="J50" s="756"/>
      <c r="K50" s="756"/>
      <c r="L50" s="756"/>
      <c r="M50" s="758"/>
      <c r="N50" s="756"/>
      <c r="O50" s="756"/>
    </row>
    <row r="51" spans="1:15" ht="13.5">
      <c r="A51" s="753" t="s">
        <v>543</v>
      </c>
      <c r="B51" s="768" t="s">
        <v>544</v>
      </c>
      <c r="C51" s="763" t="s">
        <v>97</v>
      </c>
      <c r="D51" s="766">
        <v>2</v>
      </c>
      <c r="E51" s="752"/>
      <c r="F51" s="756"/>
      <c r="G51" s="769"/>
      <c r="H51" s="752"/>
      <c r="I51" s="752"/>
      <c r="J51" s="756"/>
      <c r="K51" s="756"/>
      <c r="L51" s="756"/>
      <c r="M51" s="758"/>
      <c r="N51" s="756"/>
      <c r="O51" s="756"/>
    </row>
    <row r="52" spans="1:15" ht="27">
      <c r="A52" s="753" t="s">
        <v>545</v>
      </c>
      <c r="B52" s="754" t="s">
        <v>546</v>
      </c>
      <c r="C52" s="763" t="s">
        <v>38</v>
      </c>
      <c r="D52" s="766">
        <v>5</v>
      </c>
      <c r="E52" s="752"/>
      <c r="F52" s="756"/>
      <c r="G52" s="769"/>
      <c r="H52" s="752"/>
      <c r="I52" s="752"/>
      <c r="J52" s="756"/>
      <c r="K52" s="756"/>
      <c r="L52" s="756"/>
      <c r="M52" s="758"/>
      <c r="N52" s="756"/>
      <c r="O52" s="756"/>
    </row>
    <row r="53" spans="1:15" ht="27">
      <c r="A53" s="753" t="s">
        <v>547</v>
      </c>
      <c r="B53" s="754" t="s">
        <v>548</v>
      </c>
      <c r="C53" s="763" t="s">
        <v>38</v>
      </c>
      <c r="D53" s="766">
        <v>1</v>
      </c>
      <c r="E53" s="752"/>
      <c r="F53" s="756"/>
      <c r="G53" s="769"/>
      <c r="H53" s="752"/>
      <c r="I53" s="752"/>
      <c r="J53" s="756"/>
      <c r="K53" s="756"/>
      <c r="L53" s="756"/>
      <c r="M53" s="758"/>
      <c r="N53" s="756"/>
      <c r="O53" s="756"/>
    </row>
    <row r="54" spans="1:15" ht="13.5">
      <c r="A54" s="753" t="s">
        <v>549</v>
      </c>
      <c r="B54" s="768" t="s">
        <v>550</v>
      </c>
      <c r="C54" s="763" t="s">
        <v>244</v>
      </c>
      <c r="D54" s="766">
        <v>45</v>
      </c>
      <c r="E54" s="752"/>
      <c r="F54" s="756"/>
      <c r="G54" s="769"/>
      <c r="H54" s="752"/>
      <c r="I54" s="752"/>
      <c r="J54" s="756"/>
      <c r="K54" s="756"/>
      <c r="L54" s="756"/>
      <c r="M54" s="758"/>
      <c r="N54" s="756"/>
      <c r="O54" s="756"/>
    </row>
    <row r="55" spans="1:15" ht="14.25">
      <c r="A55" s="768"/>
      <c r="B55" s="780" t="s">
        <v>551</v>
      </c>
      <c r="C55" s="781"/>
      <c r="D55" s="782"/>
      <c r="E55" s="782"/>
      <c r="F55" s="756"/>
      <c r="G55" s="769"/>
      <c r="H55" s="772"/>
      <c r="I55" s="772"/>
      <c r="J55" s="756"/>
      <c r="K55" s="756"/>
      <c r="L55" s="756"/>
      <c r="M55" s="758"/>
      <c r="N55" s="756"/>
      <c r="O55" s="756"/>
    </row>
    <row r="56" spans="1:15" ht="13.5">
      <c r="A56" s="783" t="s">
        <v>552</v>
      </c>
      <c r="B56" s="784" t="s">
        <v>553</v>
      </c>
      <c r="C56" s="775" t="s">
        <v>41</v>
      </c>
      <c r="D56" s="785">
        <v>11</v>
      </c>
      <c r="E56" s="756"/>
      <c r="F56" s="756"/>
      <c r="G56" s="769"/>
      <c r="H56" s="756"/>
      <c r="I56" s="756"/>
      <c r="J56" s="756"/>
      <c r="K56" s="756"/>
      <c r="L56" s="756"/>
      <c r="M56" s="758"/>
      <c r="N56" s="756"/>
      <c r="O56" s="756"/>
    </row>
    <row r="57" spans="1:15" ht="13.5">
      <c r="A57" s="783" t="s">
        <v>554</v>
      </c>
      <c r="B57" s="786" t="s">
        <v>555</v>
      </c>
      <c r="C57" s="775" t="s">
        <v>38</v>
      </c>
      <c r="D57" s="785">
        <v>2</v>
      </c>
      <c r="E57" s="756"/>
      <c r="F57" s="756"/>
      <c r="G57" s="769"/>
      <c r="H57" s="756"/>
      <c r="I57" s="756"/>
      <c r="J57" s="756"/>
      <c r="K57" s="756"/>
      <c r="L57" s="756"/>
      <c r="M57" s="758"/>
      <c r="N57" s="756"/>
      <c r="O57" s="756"/>
    </row>
    <row r="58" spans="1:15" ht="13.5">
      <c r="A58" s="783" t="s">
        <v>556</v>
      </c>
      <c r="B58" s="784" t="s">
        <v>557</v>
      </c>
      <c r="C58" s="775" t="s">
        <v>38</v>
      </c>
      <c r="D58" s="785">
        <v>2</v>
      </c>
      <c r="E58" s="756"/>
      <c r="F58" s="756"/>
      <c r="G58" s="769"/>
      <c r="H58" s="756"/>
      <c r="I58" s="756"/>
      <c r="J58" s="756"/>
      <c r="K58" s="756"/>
      <c r="L58" s="756"/>
      <c r="M58" s="758"/>
      <c r="N58" s="756"/>
      <c r="O58" s="756"/>
    </row>
    <row r="59" spans="1:15" ht="13.5">
      <c r="A59" s="783" t="s">
        <v>558</v>
      </c>
      <c r="B59" s="784" t="s">
        <v>559</v>
      </c>
      <c r="C59" s="775" t="s">
        <v>38</v>
      </c>
      <c r="D59" s="785">
        <v>3</v>
      </c>
      <c r="E59" s="756"/>
      <c r="F59" s="756"/>
      <c r="G59" s="769"/>
      <c r="H59" s="756"/>
      <c r="I59" s="756"/>
      <c r="J59" s="756"/>
      <c r="K59" s="756"/>
      <c r="L59" s="756"/>
      <c r="M59" s="758"/>
      <c r="N59" s="756"/>
      <c r="O59" s="756"/>
    </row>
    <row r="60" spans="1:15" ht="13.5">
      <c r="A60" s="783" t="s">
        <v>560</v>
      </c>
      <c r="B60" s="784" t="s">
        <v>561</v>
      </c>
      <c r="C60" s="775" t="s">
        <v>38</v>
      </c>
      <c r="D60" s="785">
        <v>2</v>
      </c>
      <c r="E60" s="756"/>
      <c r="F60" s="756"/>
      <c r="G60" s="769"/>
      <c r="H60" s="756"/>
      <c r="I60" s="756"/>
      <c r="J60" s="756"/>
      <c r="K60" s="756"/>
      <c r="L60" s="756"/>
      <c r="M60" s="758"/>
      <c r="N60" s="756"/>
      <c r="O60" s="756"/>
    </row>
    <row r="61" spans="1:15" ht="13.5">
      <c r="A61" s="783" t="s">
        <v>562</v>
      </c>
      <c r="B61" s="784" t="s">
        <v>563</v>
      </c>
      <c r="C61" s="775" t="s">
        <v>38</v>
      </c>
      <c r="D61" s="785">
        <v>2</v>
      </c>
      <c r="E61" s="756"/>
      <c r="F61" s="756"/>
      <c r="G61" s="769"/>
      <c r="H61" s="756"/>
      <c r="I61" s="756"/>
      <c r="J61" s="756"/>
      <c r="K61" s="756"/>
      <c r="L61" s="756"/>
      <c r="M61" s="758"/>
      <c r="N61" s="756"/>
      <c r="O61" s="756"/>
    </row>
    <row r="62" spans="1:15" ht="14.25">
      <c r="A62" s="953" t="s">
        <v>463</v>
      </c>
      <c r="B62" s="954"/>
      <c r="C62" s="954"/>
      <c r="D62" s="955"/>
      <c r="E62" s="763"/>
      <c r="F62" s="763"/>
      <c r="G62" s="756"/>
      <c r="H62" s="763"/>
      <c r="I62" s="768"/>
      <c r="J62" s="787"/>
      <c r="K62" s="788"/>
      <c r="L62" s="789"/>
      <c r="M62" s="789"/>
      <c r="N62" s="789"/>
      <c r="O62" s="788"/>
    </row>
    <row r="63" spans="1:15" ht="14.25">
      <c r="A63" s="953" t="s">
        <v>564</v>
      </c>
      <c r="B63" s="954"/>
      <c r="C63" s="954"/>
      <c r="D63" s="955"/>
      <c r="E63" s="763"/>
      <c r="F63" s="763"/>
      <c r="G63" s="763"/>
      <c r="H63" s="763"/>
      <c r="I63" s="768"/>
      <c r="J63" s="787"/>
      <c r="K63" s="790"/>
      <c r="L63" s="790"/>
      <c r="M63" s="790"/>
      <c r="N63" s="790"/>
      <c r="O63" s="790"/>
    </row>
    <row r="64" spans="1:15" ht="14.25">
      <c r="A64" s="956" t="s">
        <v>10</v>
      </c>
      <c r="B64" s="957"/>
      <c r="C64" s="957"/>
      <c r="D64" s="958"/>
      <c r="E64" s="791"/>
      <c r="F64" s="791"/>
      <c r="G64" s="791"/>
      <c r="H64" s="791"/>
      <c r="I64" s="792"/>
      <c r="J64" s="793"/>
      <c r="K64" s="794"/>
      <c r="L64" s="794"/>
      <c r="M64" s="794"/>
      <c r="N64" s="794"/>
      <c r="O64" s="794"/>
    </row>
    <row r="65" spans="1:21" s="799" customFormat="1" ht="14.25">
      <c r="A65" s="754"/>
      <c r="B65" s="754"/>
      <c r="C65" s="755"/>
      <c r="D65" s="795"/>
      <c r="E65" s="796"/>
      <c r="F65" s="796"/>
      <c r="G65" s="796"/>
      <c r="H65" s="796"/>
      <c r="I65" s="796"/>
      <c r="J65" s="768"/>
      <c r="K65" s="797"/>
      <c r="L65" s="797"/>
      <c r="M65" s="797"/>
      <c r="N65" s="798" t="s">
        <v>9</v>
      </c>
      <c r="O65" s="798"/>
      <c r="P65" s="735"/>
      <c r="Q65" s="735"/>
      <c r="R65" s="735"/>
      <c r="S65" s="735"/>
      <c r="T65" s="735"/>
      <c r="U65" s="735"/>
    </row>
    <row r="66" spans="1:21" s="799" customFormat="1" ht="14.25">
      <c r="A66" s="754"/>
      <c r="B66" s="754"/>
      <c r="C66" s="755"/>
      <c r="D66" s="795"/>
      <c r="E66" s="796"/>
      <c r="F66" s="796"/>
      <c r="G66" s="796"/>
      <c r="H66" s="796"/>
      <c r="I66" s="796"/>
      <c r="J66" s="768"/>
      <c r="K66" s="797"/>
      <c r="L66" s="797"/>
      <c r="M66" s="797"/>
      <c r="N66" s="798"/>
      <c r="O66" s="798"/>
      <c r="P66" s="735"/>
      <c r="Q66" s="735"/>
      <c r="R66" s="735"/>
      <c r="S66" s="735"/>
      <c r="T66" s="735"/>
      <c r="U66" s="735"/>
    </row>
    <row r="67" spans="1:21" s="807" customFormat="1" ht="14.25">
      <c r="A67" s="800"/>
      <c r="B67" s="800"/>
      <c r="C67" s="801"/>
      <c r="D67" s="802"/>
      <c r="E67" s="803"/>
      <c r="F67" s="803"/>
      <c r="G67" s="803"/>
      <c r="H67" s="803"/>
      <c r="I67" s="803"/>
      <c r="J67" s="804"/>
      <c r="K67" s="805"/>
      <c r="L67" s="805"/>
      <c r="M67" s="805"/>
      <c r="N67" s="806"/>
      <c r="O67" s="806"/>
      <c r="Q67" s="735"/>
      <c r="R67" s="735"/>
      <c r="S67" s="735"/>
      <c r="T67" s="735"/>
      <c r="U67" s="735"/>
    </row>
    <row r="68" spans="1:21" s="807" customFormat="1" ht="14.25">
      <c r="A68" s="808"/>
      <c r="B68" s="809"/>
      <c r="C68" s="809"/>
      <c r="D68" s="809"/>
      <c r="E68" s="810"/>
      <c r="F68" s="810"/>
      <c r="G68" s="810"/>
      <c r="H68" s="810"/>
      <c r="I68" s="810"/>
      <c r="J68" s="811"/>
      <c r="K68" s="812"/>
      <c r="L68" s="813"/>
      <c r="M68" s="814"/>
      <c r="N68" s="814"/>
      <c r="O68" s="815"/>
      <c r="Q68" s="735"/>
      <c r="R68" s="735"/>
      <c r="S68" s="735"/>
      <c r="T68" s="735"/>
      <c r="U68" s="735"/>
    </row>
    <row r="69" spans="1:15" ht="12.75">
      <c r="A69" s="816"/>
      <c r="B69" s="817"/>
      <c r="C69" s="817"/>
      <c r="D69" s="817"/>
      <c r="E69" s="817"/>
      <c r="F69" s="817"/>
      <c r="G69" s="817"/>
      <c r="H69" s="817"/>
      <c r="I69" s="817"/>
      <c r="J69" s="818"/>
      <c r="K69" s="816"/>
      <c r="L69" s="816"/>
      <c r="M69" s="816"/>
      <c r="N69" s="816"/>
      <c r="O69" s="816"/>
    </row>
    <row r="70" spans="1:15" ht="13.5">
      <c r="A70" s="816"/>
      <c r="B70" s="819" t="s">
        <v>467</v>
      </c>
      <c r="C70" s="722"/>
      <c r="D70" s="820"/>
      <c r="E70" s="821"/>
      <c r="F70" s="821"/>
      <c r="G70" s="821"/>
      <c r="H70" s="821"/>
      <c r="I70" s="821"/>
      <c r="J70" s="818"/>
      <c r="K70" s="816"/>
      <c r="L70" s="816"/>
      <c r="M70" s="816"/>
      <c r="N70" s="816"/>
      <c r="O70" s="816"/>
    </row>
    <row r="71" spans="1:15" ht="21" customHeight="1">
      <c r="A71" s="816"/>
      <c r="B71" s="704"/>
      <c r="C71" s="959" t="s">
        <v>468</v>
      </c>
      <c r="D71" s="959"/>
      <c r="E71" s="822"/>
      <c r="F71" s="822"/>
      <c r="G71" s="822"/>
      <c r="H71" s="822"/>
      <c r="I71" s="822"/>
      <c r="J71" s="822"/>
      <c r="K71" s="816"/>
      <c r="L71" s="816"/>
      <c r="M71" s="816"/>
      <c r="N71" s="816"/>
      <c r="O71" s="823"/>
    </row>
    <row r="72" spans="1:15" ht="12.75">
      <c r="A72" s="816"/>
      <c r="B72" s="824"/>
      <c r="C72" s="725"/>
      <c r="D72" s="825"/>
      <c r="E72" s="825"/>
      <c r="F72" s="825"/>
      <c r="G72" s="825"/>
      <c r="H72" s="825"/>
      <c r="I72" s="825"/>
      <c r="J72" s="825"/>
      <c r="K72" s="816"/>
      <c r="L72" s="816"/>
      <c r="M72" s="816"/>
      <c r="N72" s="816"/>
      <c r="O72" s="816"/>
    </row>
    <row r="73" spans="1:15" ht="12.75">
      <c r="A73" s="816"/>
      <c r="B73" s="826" t="s">
        <v>314</v>
      </c>
      <c r="C73" s="727"/>
      <c r="D73" s="827"/>
      <c r="E73" s="822"/>
      <c r="F73" s="822"/>
      <c r="G73" s="822"/>
      <c r="H73" s="822"/>
      <c r="I73" s="822"/>
      <c r="J73" s="822"/>
      <c r="K73" s="816"/>
      <c r="L73" s="816"/>
      <c r="M73" s="816"/>
      <c r="N73" s="816"/>
      <c r="O73" s="816"/>
    </row>
  </sheetData>
  <sheetProtection/>
  <mergeCells count="10">
    <mergeCell ref="E10:J10"/>
    <mergeCell ref="K10:O10"/>
    <mergeCell ref="A62:D62"/>
    <mergeCell ref="A63:D63"/>
    <mergeCell ref="A64:D64"/>
    <mergeCell ref="C71:D71"/>
    <mergeCell ref="A10:A11"/>
    <mergeCell ref="B10:B11"/>
    <mergeCell ref="C10:C11"/>
    <mergeCell ref="D10:D1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421875" style="1" customWidth="1"/>
    <col min="2" max="2" width="6.57421875" style="1" customWidth="1"/>
    <col min="3" max="3" width="49.28125" style="1" customWidth="1"/>
    <col min="4" max="4" width="11.421875" style="1" customWidth="1"/>
    <col min="5" max="5" width="10.28125" style="1" customWidth="1"/>
    <col min="6" max="6" width="16.140625" style="1" customWidth="1"/>
    <col min="7" max="7" width="11.57421875" style="1" customWidth="1"/>
    <col min="8" max="8" width="11.7109375" style="1" customWidth="1"/>
    <col min="9" max="9" width="11.28125" style="1" bestFit="1" customWidth="1"/>
    <col min="10" max="11" width="9.140625" style="1" customWidth="1"/>
    <col min="12" max="12" width="10.140625" style="1" bestFit="1" customWidth="1"/>
    <col min="13" max="16384" width="9.140625" style="1" customWidth="1"/>
  </cols>
  <sheetData>
    <row r="1" spans="1:8" ht="20.25" customHeight="1">
      <c r="A1" s="830" t="s">
        <v>148</v>
      </c>
      <c r="B1" s="830"/>
      <c r="C1" s="830"/>
      <c r="D1" s="830"/>
      <c r="E1" s="830"/>
      <c r="F1" s="830"/>
      <c r="G1" s="830"/>
      <c r="H1" s="830"/>
    </row>
    <row r="2" ht="12.75">
      <c r="C2" s="41"/>
    </row>
    <row r="3" s="4" customFormat="1" ht="12.75">
      <c r="A3" s="4" t="s">
        <v>134</v>
      </c>
    </row>
    <row r="4" spans="1:3" s="4" customFormat="1" ht="12.75">
      <c r="A4" s="3" t="s">
        <v>135</v>
      </c>
      <c r="C4" s="5"/>
    </row>
    <row r="5" spans="1:3" s="4" customFormat="1" ht="12.75">
      <c r="A5" s="3" t="s">
        <v>136</v>
      </c>
      <c r="C5" s="5"/>
    </row>
    <row r="6" spans="1:3" s="4" customFormat="1" ht="12.75">
      <c r="A6" s="3" t="s">
        <v>149</v>
      </c>
      <c r="C6" s="5"/>
    </row>
    <row r="7" spans="3:8" ht="12.75">
      <c r="C7" s="41"/>
      <c r="G7" s="7" t="s">
        <v>150</v>
      </c>
      <c r="H7" s="295"/>
    </row>
    <row r="8" spans="3:8" ht="12.75">
      <c r="C8" s="41"/>
      <c r="G8" s="7" t="s">
        <v>151</v>
      </c>
      <c r="H8" s="296"/>
    </row>
    <row r="9" spans="3:8" ht="12.75">
      <c r="C9" s="41"/>
      <c r="G9" s="9" t="s">
        <v>11</v>
      </c>
      <c r="H9" s="292"/>
    </row>
    <row r="10" ht="13.5" thickBot="1"/>
    <row r="11" spans="1:8" ht="12.75">
      <c r="A11" s="831" t="s">
        <v>1</v>
      </c>
      <c r="B11" s="834" t="s">
        <v>152</v>
      </c>
      <c r="C11" s="837" t="s">
        <v>153</v>
      </c>
      <c r="D11" s="840" t="s">
        <v>154</v>
      </c>
      <c r="E11" s="843" t="s">
        <v>155</v>
      </c>
      <c r="F11" s="844"/>
      <c r="G11" s="844"/>
      <c r="H11" s="845" t="s">
        <v>156</v>
      </c>
    </row>
    <row r="12" spans="1:8" ht="12.75">
      <c r="A12" s="832" t="s">
        <v>1</v>
      </c>
      <c r="B12" s="835"/>
      <c r="C12" s="838"/>
      <c r="D12" s="841"/>
      <c r="E12" s="848" t="s">
        <v>14</v>
      </c>
      <c r="F12" s="835" t="s">
        <v>157</v>
      </c>
      <c r="G12" s="835" t="s">
        <v>16</v>
      </c>
      <c r="H12" s="846"/>
    </row>
    <row r="13" spans="1:8" ht="13.5" thickBot="1">
      <c r="A13" s="833"/>
      <c r="B13" s="836"/>
      <c r="C13" s="839"/>
      <c r="D13" s="842"/>
      <c r="E13" s="849"/>
      <c r="F13" s="836"/>
      <c r="G13" s="836"/>
      <c r="H13" s="847"/>
    </row>
    <row r="14" spans="1:8" ht="13.5" thickBot="1">
      <c r="A14" s="297">
        <v>1</v>
      </c>
      <c r="B14" s="298">
        <v>2</v>
      </c>
      <c r="C14" s="298">
        <v>3</v>
      </c>
      <c r="D14" s="299">
        <v>4</v>
      </c>
      <c r="E14" s="297">
        <v>5</v>
      </c>
      <c r="F14" s="298">
        <v>6</v>
      </c>
      <c r="G14" s="298">
        <v>7</v>
      </c>
      <c r="H14" s="299">
        <v>8</v>
      </c>
    </row>
    <row r="15" spans="1:8" s="306" customFormat="1" ht="12.75">
      <c r="A15" s="300">
        <v>1</v>
      </c>
      <c r="B15" s="301">
        <v>1</v>
      </c>
      <c r="C15" s="302" t="s">
        <v>158</v>
      </c>
      <c r="D15" s="303"/>
      <c r="E15" s="304"/>
      <c r="F15" s="305"/>
      <c r="G15" s="305"/>
      <c r="H15" s="303"/>
    </row>
    <row r="16" spans="1:8" s="306" customFormat="1" ht="12.75">
      <c r="A16" s="300">
        <v>2</v>
      </c>
      <c r="B16" s="301">
        <v>2</v>
      </c>
      <c r="C16" s="302" t="s">
        <v>46</v>
      </c>
      <c r="D16" s="303"/>
      <c r="E16" s="304"/>
      <c r="F16" s="305"/>
      <c r="G16" s="305"/>
      <c r="H16" s="303"/>
    </row>
    <row r="17" spans="1:9" s="311" customFormat="1" ht="12.75" customHeight="1">
      <c r="A17" s="307">
        <v>3</v>
      </c>
      <c r="B17" s="308">
        <v>3</v>
      </c>
      <c r="C17" s="146" t="s">
        <v>81</v>
      </c>
      <c r="D17" s="117"/>
      <c r="E17" s="152"/>
      <c r="F17" s="114"/>
      <c r="G17" s="114"/>
      <c r="H17" s="309"/>
      <c r="I17" s="310"/>
    </row>
    <row r="18" spans="1:9" s="311" customFormat="1" ht="12.75" customHeight="1" thickBot="1">
      <c r="A18" s="312">
        <v>4</v>
      </c>
      <c r="B18" s="313">
        <v>4</v>
      </c>
      <c r="C18" s="258" t="s">
        <v>166</v>
      </c>
      <c r="D18" s="314"/>
      <c r="E18" s="315"/>
      <c r="F18" s="316"/>
      <c r="G18" s="316"/>
      <c r="H18" s="317"/>
      <c r="I18" s="310"/>
    </row>
    <row r="19" spans="1:8" ht="15" customHeight="1" thickBot="1">
      <c r="A19" s="47"/>
      <c r="B19" s="48"/>
      <c r="C19" s="129" t="s">
        <v>159</v>
      </c>
      <c r="D19" s="318"/>
      <c r="E19" s="319"/>
      <c r="F19" s="320"/>
      <c r="G19" s="320"/>
      <c r="H19" s="318"/>
    </row>
    <row r="20" spans="1:8" ht="15" customHeight="1">
      <c r="A20" s="321"/>
      <c r="B20" s="322"/>
      <c r="C20" s="323" t="s">
        <v>160</v>
      </c>
      <c r="D20" s="324"/>
      <c r="E20" s="325"/>
      <c r="F20" s="325"/>
      <c r="G20" s="325"/>
      <c r="H20" s="161"/>
    </row>
    <row r="21" spans="1:6" ht="15" customHeight="1" thickBot="1">
      <c r="A21" s="326"/>
      <c r="B21" s="327"/>
      <c r="C21" s="328" t="s">
        <v>161</v>
      </c>
      <c r="D21" s="329"/>
      <c r="F21" s="8"/>
    </row>
    <row r="22" spans="1:4" s="41" customFormat="1" ht="15" customHeight="1" thickBot="1">
      <c r="A22" s="127"/>
      <c r="B22" s="128"/>
      <c r="C22" s="129" t="s">
        <v>162</v>
      </c>
      <c r="D22" s="318"/>
    </row>
    <row r="23" ht="12.75">
      <c r="F23" s="8"/>
    </row>
    <row r="25" spans="1:8" ht="12.75">
      <c r="A25" s="4" t="s">
        <v>163</v>
      </c>
      <c r="B25" s="4"/>
      <c r="C25" s="4"/>
      <c r="E25" s="4" t="s">
        <v>164</v>
      </c>
      <c r="F25" s="39"/>
      <c r="H25" s="40"/>
    </row>
    <row r="26" spans="1:12" ht="12.75">
      <c r="A26" s="4" t="s">
        <v>165</v>
      </c>
      <c r="B26" s="4"/>
      <c r="C26" s="4"/>
      <c r="E26" s="4" t="s">
        <v>165</v>
      </c>
      <c r="L26" s="330"/>
    </row>
  </sheetData>
  <sheetProtection/>
  <mergeCells count="10">
    <mergeCell ref="A1:H1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7">
      <selection activeCell="I41" sqref="I40:I41"/>
    </sheetView>
  </sheetViews>
  <sheetFormatPr defaultColWidth="9.57421875" defaultRowHeight="12.75" outlineLevelCol="1"/>
  <cols>
    <col min="1" max="1" width="3.421875" style="1" customWidth="1"/>
    <col min="2" max="2" width="8.421875" style="1" customWidth="1"/>
    <col min="3" max="3" width="28.00390625" style="1" customWidth="1"/>
    <col min="4" max="4" width="8.140625" style="1" customWidth="1"/>
    <col min="5" max="5" width="6.57421875" style="1" customWidth="1"/>
    <col min="6" max="6" width="7.7109375" style="1" customWidth="1"/>
    <col min="7" max="7" width="5.421875" style="1" customWidth="1"/>
    <col min="8" max="8" width="5.57421875" style="1" customWidth="1"/>
    <col min="9" max="9" width="5.421875" style="1" customWidth="1" outlineLevel="1"/>
    <col min="10" max="10" width="6.00390625" style="1" customWidth="1"/>
    <col min="11" max="11" width="6.421875" style="1" customWidth="1"/>
    <col min="12" max="12" width="6.7109375" style="1" customWidth="1"/>
    <col min="13" max="13" width="7.8515625" style="1" customWidth="1"/>
    <col min="14" max="16" width="9.140625" style="1" customWidth="1"/>
    <col min="17" max="17" width="10.140625" style="1" customWidth="1"/>
    <col min="18" max="18" width="12.00390625" style="1" customWidth="1" outlineLevel="1"/>
    <col min="19" max="23" width="9.57421875" style="1" customWidth="1"/>
    <col min="24" max="25" width="9.57421875" style="1" hidden="1" customWidth="1" outlineLevel="1"/>
    <col min="26" max="26" width="9.57421875" style="1" customWidth="1" collapsed="1"/>
    <col min="27" max="30" width="9.57421875" style="1" customWidth="1"/>
    <col min="31" max="32" width="9.57421875" style="1" hidden="1" customWidth="1" outlineLevel="1"/>
    <col min="33" max="33" width="9.57421875" style="1" customWidth="1" collapsed="1"/>
    <col min="34" max="16384" width="9.57421875" style="1" customWidth="1"/>
  </cols>
  <sheetData>
    <row r="1" spans="1:17" ht="15.75">
      <c r="A1" s="830" t="s">
        <v>139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</row>
    <row r="2" spans="1:17" ht="15">
      <c r="A2" s="850" t="s">
        <v>37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</row>
    <row r="3" spans="1:17" ht="18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="4" customFormat="1" ht="12.75">
      <c r="A4" s="4" t="s">
        <v>134</v>
      </c>
    </row>
    <row r="5" spans="1:3" s="4" customFormat="1" ht="12.75">
      <c r="A5" s="3" t="s">
        <v>135</v>
      </c>
      <c r="C5" s="5"/>
    </row>
    <row r="6" spans="1:3" s="4" customFormat="1" ht="12.75">
      <c r="A6" s="3" t="s">
        <v>136</v>
      </c>
      <c r="C6" s="5"/>
    </row>
    <row r="7" s="4" customFormat="1" ht="12.75">
      <c r="A7" s="3" t="s">
        <v>173</v>
      </c>
    </row>
    <row r="8" spans="2:17" ht="12.75" customHeight="1">
      <c r="B8" s="67"/>
      <c r="E8" s="67"/>
      <c r="H8" s="2"/>
      <c r="P8" s="7" t="s">
        <v>19</v>
      </c>
      <c r="Q8" s="291"/>
    </row>
    <row r="9" spans="1:17" ht="12.75" customHeight="1">
      <c r="A9" s="1" t="s">
        <v>140</v>
      </c>
      <c r="B9" s="67"/>
      <c r="E9" s="67"/>
      <c r="H9" s="2"/>
      <c r="P9" s="9" t="s">
        <v>11</v>
      </c>
      <c r="Q9" s="292"/>
    </row>
    <row r="10" spans="2:17" ht="15.75" thickBot="1">
      <c r="B10" s="67"/>
      <c r="E10" s="67"/>
      <c r="G10" s="156"/>
      <c r="H10" s="157"/>
      <c r="N10" s="10"/>
      <c r="Q10" s="69"/>
    </row>
    <row r="11" spans="1:17" ht="12.75">
      <c r="A11" s="12"/>
      <c r="B11" s="13"/>
      <c r="C11" s="13"/>
      <c r="D11" s="13"/>
      <c r="E11" s="13"/>
      <c r="F11" s="14"/>
      <c r="G11" s="851" t="s">
        <v>0</v>
      </c>
      <c r="H11" s="852"/>
      <c r="I11" s="852"/>
      <c r="J11" s="852"/>
      <c r="K11" s="852"/>
      <c r="L11" s="853"/>
      <c r="M11" s="851" t="s">
        <v>68</v>
      </c>
      <c r="N11" s="852"/>
      <c r="O11" s="852"/>
      <c r="P11" s="852"/>
      <c r="Q11" s="853"/>
    </row>
    <row r="12" spans="1:17" ht="90.75" customHeight="1" thickBot="1">
      <c r="A12" s="15" t="s">
        <v>70</v>
      </c>
      <c r="B12" s="18" t="s">
        <v>12</v>
      </c>
      <c r="C12" s="17" t="s">
        <v>2</v>
      </c>
      <c r="D12" s="18" t="s">
        <v>56</v>
      </c>
      <c r="E12" s="18" t="s">
        <v>3</v>
      </c>
      <c r="F12" s="19" t="s">
        <v>4</v>
      </c>
      <c r="G12" s="20" t="s">
        <v>5</v>
      </c>
      <c r="H12" s="21" t="s">
        <v>13</v>
      </c>
      <c r="I12" s="21" t="s">
        <v>14</v>
      </c>
      <c r="J12" s="21" t="s">
        <v>15</v>
      </c>
      <c r="K12" s="21" t="s">
        <v>16</v>
      </c>
      <c r="L12" s="22" t="s">
        <v>17</v>
      </c>
      <c r="M12" s="20" t="s">
        <v>6</v>
      </c>
      <c r="N12" s="21" t="s">
        <v>14</v>
      </c>
      <c r="O12" s="21" t="s">
        <v>15</v>
      </c>
      <c r="P12" s="21" t="s">
        <v>16</v>
      </c>
      <c r="Q12" s="22" t="s">
        <v>18</v>
      </c>
    </row>
    <row r="13" spans="1:17" ht="13.5" hidden="1" thickBot="1">
      <c r="A13" s="70"/>
      <c r="B13" s="72"/>
      <c r="C13" s="71"/>
      <c r="D13" s="71"/>
      <c r="E13" s="72"/>
      <c r="F13" s="73"/>
      <c r="G13" s="74" t="s">
        <v>7</v>
      </c>
      <c r="H13" s="75" t="s">
        <v>8</v>
      </c>
      <c r="I13" s="75"/>
      <c r="J13" s="76"/>
      <c r="K13" s="76"/>
      <c r="L13" s="77"/>
      <c r="M13" s="74" t="s">
        <v>7</v>
      </c>
      <c r="N13" s="75"/>
      <c r="O13" s="76"/>
      <c r="P13" s="76"/>
      <c r="Q13" s="73"/>
    </row>
    <row r="14" spans="1:17" ht="13.5" thickBot="1">
      <c r="A14" s="23">
        <v>1</v>
      </c>
      <c r="B14" s="25">
        <v>2</v>
      </c>
      <c r="C14" s="25">
        <v>3</v>
      </c>
      <c r="D14" s="25">
        <v>4</v>
      </c>
      <c r="E14" s="25">
        <v>5</v>
      </c>
      <c r="F14" s="26">
        <v>6</v>
      </c>
      <c r="G14" s="23">
        <v>7</v>
      </c>
      <c r="H14" s="25">
        <v>8</v>
      </c>
      <c r="I14" s="25">
        <v>9</v>
      </c>
      <c r="J14" s="25">
        <v>10</v>
      </c>
      <c r="K14" s="25">
        <v>11</v>
      </c>
      <c r="L14" s="26">
        <v>12</v>
      </c>
      <c r="M14" s="23">
        <v>13</v>
      </c>
      <c r="N14" s="25">
        <v>14</v>
      </c>
      <c r="O14" s="25">
        <v>15</v>
      </c>
      <c r="P14" s="25">
        <v>16</v>
      </c>
      <c r="Q14" s="26">
        <v>17</v>
      </c>
    </row>
    <row r="15" spans="1:17" s="79" customFormat="1" ht="12.75">
      <c r="A15" s="192"/>
      <c r="B15" s="193"/>
      <c r="C15" s="194" t="s">
        <v>39</v>
      </c>
      <c r="D15" s="195"/>
      <c r="E15" s="193"/>
      <c r="F15" s="196"/>
      <c r="G15" s="63"/>
      <c r="H15" s="64"/>
      <c r="I15" s="170"/>
      <c r="J15" s="197"/>
      <c r="K15" s="64"/>
      <c r="L15" s="65"/>
      <c r="M15" s="198"/>
      <c r="N15" s="199"/>
      <c r="O15" s="199"/>
      <c r="P15" s="199"/>
      <c r="Q15" s="200"/>
    </row>
    <row r="16" spans="1:17" s="79" customFormat="1" ht="42" customHeight="1">
      <c r="A16" s="185">
        <v>1</v>
      </c>
      <c r="B16" s="186" t="s">
        <v>24</v>
      </c>
      <c r="C16" s="146" t="s">
        <v>73</v>
      </c>
      <c r="D16" s="146"/>
      <c r="E16" s="124" t="s">
        <v>71</v>
      </c>
      <c r="F16" s="117">
        <v>540</v>
      </c>
      <c r="G16" s="32"/>
      <c r="H16" s="29"/>
      <c r="I16" s="82"/>
      <c r="J16" s="90"/>
      <c r="K16" s="29"/>
      <c r="L16" s="30"/>
      <c r="M16" s="158"/>
      <c r="N16" s="159"/>
      <c r="O16" s="159"/>
      <c r="P16" s="159"/>
      <c r="Q16" s="160"/>
    </row>
    <row r="17" spans="1:17" s="79" customFormat="1" ht="27.75" customHeight="1">
      <c r="A17" s="185">
        <v>2</v>
      </c>
      <c r="B17" s="186" t="s">
        <v>24</v>
      </c>
      <c r="C17" s="146" t="s">
        <v>40</v>
      </c>
      <c r="D17" s="146"/>
      <c r="E17" s="124" t="s">
        <v>71</v>
      </c>
      <c r="F17" s="117">
        <v>40</v>
      </c>
      <c r="G17" s="32"/>
      <c r="H17" s="29"/>
      <c r="I17" s="82"/>
      <c r="J17" s="90"/>
      <c r="K17" s="29"/>
      <c r="L17" s="30"/>
      <c r="M17" s="158"/>
      <c r="N17" s="159"/>
      <c r="O17" s="159"/>
      <c r="P17" s="159"/>
      <c r="Q17" s="160"/>
    </row>
    <row r="18" spans="1:17" s="31" customFormat="1" ht="39.75" customHeight="1">
      <c r="A18" s="185">
        <v>3</v>
      </c>
      <c r="B18" s="186" t="s">
        <v>24</v>
      </c>
      <c r="C18" s="146" t="s">
        <v>72</v>
      </c>
      <c r="D18" s="146"/>
      <c r="E18" s="124" t="s">
        <v>21</v>
      </c>
      <c r="F18" s="117">
        <v>24</v>
      </c>
      <c r="G18" s="32"/>
      <c r="H18" s="29"/>
      <c r="I18" s="82"/>
      <c r="J18" s="83"/>
      <c r="K18" s="92"/>
      <c r="L18" s="30"/>
      <c r="M18" s="158"/>
      <c r="N18" s="159"/>
      <c r="O18" s="159"/>
      <c r="P18" s="159"/>
      <c r="Q18" s="160"/>
    </row>
    <row r="19" spans="1:17" s="79" customFormat="1" ht="27.75" customHeight="1">
      <c r="A19" s="185"/>
      <c r="B19" s="186" t="s">
        <v>24</v>
      </c>
      <c r="C19" s="220" t="s">
        <v>78</v>
      </c>
      <c r="D19" s="146"/>
      <c r="E19" s="124" t="s">
        <v>71</v>
      </c>
      <c r="F19" s="117">
        <v>24</v>
      </c>
      <c r="G19" s="89"/>
      <c r="H19" s="92"/>
      <c r="I19" s="82"/>
      <c r="J19" s="80"/>
      <c r="K19" s="29"/>
      <c r="L19" s="30"/>
      <c r="M19" s="158"/>
      <c r="N19" s="159"/>
      <c r="O19" s="159"/>
      <c r="P19" s="159"/>
      <c r="Q19" s="160"/>
    </row>
    <row r="20" spans="1:17" s="31" customFormat="1" ht="66.75" customHeight="1">
      <c r="A20" s="185">
        <v>4</v>
      </c>
      <c r="B20" s="186" t="s">
        <v>24</v>
      </c>
      <c r="C20" s="146" t="s">
        <v>74</v>
      </c>
      <c r="D20" s="146"/>
      <c r="E20" s="124" t="s">
        <v>21</v>
      </c>
      <c r="F20" s="117">
        <v>208</v>
      </c>
      <c r="G20" s="32"/>
      <c r="H20" s="29"/>
      <c r="I20" s="82"/>
      <c r="J20" s="83"/>
      <c r="K20" s="92"/>
      <c r="L20" s="30"/>
      <c r="M20" s="158"/>
      <c r="N20" s="159"/>
      <c r="O20" s="159"/>
      <c r="P20" s="159"/>
      <c r="Q20" s="160"/>
    </row>
    <row r="21" spans="1:17" s="79" customFormat="1" ht="27.75" customHeight="1">
      <c r="A21" s="185"/>
      <c r="B21" s="186" t="s">
        <v>24</v>
      </c>
      <c r="C21" s="220" t="s">
        <v>78</v>
      </c>
      <c r="D21" s="146"/>
      <c r="E21" s="124" t="s">
        <v>71</v>
      </c>
      <c r="F21" s="117">
        <v>208</v>
      </c>
      <c r="G21" s="89"/>
      <c r="H21" s="92"/>
      <c r="I21" s="82"/>
      <c r="J21" s="80"/>
      <c r="K21" s="29"/>
      <c r="L21" s="30"/>
      <c r="M21" s="158"/>
      <c r="N21" s="159"/>
      <c r="O21" s="159"/>
      <c r="P21" s="159"/>
      <c r="Q21" s="160"/>
    </row>
    <row r="22" spans="1:18" s="31" customFormat="1" ht="39.75" customHeight="1">
      <c r="A22" s="185">
        <v>5</v>
      </c>
      <c r="B22" s="186" t="s">
        <v>24</v>
      </c>
      <c r="C22" s="146" t="s">
        <v>75</v>
      </c>
      <c r="D22" s="146"/>
      <c r="E22" s="124" t="s">
        <v>71</v>
      </c>
      <c r="F22" s="117">
        <v>200</v>
      </c>
      <c r="G22" s="32"/>
      <c r="H22" s="29"/>
      <c r="I22" s="82"/>
      <c r="J22" s="83"/>
      <c r="K22" s="29"/>
      <c r="L22" s="30"/>
      <c r="M22" s="158"/>
      <c r="N22" s="159"/>
      <c r="O22" s="159"/>
      <c r="P22" s="159"/>
      <c r="Q22" s="160"/>
      <c r="R22" s="184"/>
    </row>
    <row r="23" spans="1:18" s="79" customFormat="1" ht="15" customHeight="1">
      <c r="A23" s="188"/>
      <c r="B23" s="186"/>
      <c r="C23" s="189" t="s">
        <v>45</v>
      </c>
      <c r="D23" s="190"/>
      <c r="E23" s="186"/>
      <c r="F23" s="187"/>
      <c r="G23" s="32"/>
      <c r="H23" s="29"/>
      <c r="I23" s="82"/>
      <c r="J23" s="80"/>
      <c r="K23" s="29"/>
      <c r="L23" s="30"/>
      <c r="M23" s="158"/>
      <c r="N23" s="159"/>
      <c r="O23" s="159"/>
      <c r="P23" s="159"/>
      <c r="Q23" s="160"/>
      <c r="R23" s="81"/>
    </row>
    <row r="24" spans="1:17" s="79" customFormat="1" ht="28.5" customHeight="1">
      <c r="A24" s="188">
        <v>6</v>
      </c>
      <c r="B24" s="186" t="s">
        <v>24</v>
      </c>
      <c r="C24" s="148" t="s">
        <v>102</v>
      </c>
      <c r="D24" s="123" t="s">
        <v>101</v>
      </c>
      <c r="E24" s="123" t="s">
        <v>22</v>
      </c>
      <c r="F24" s="30">
        <v>160</v>
      </c>
      <c r="G24" s="32"/>
      <c r="H24" s="29"/>
      <c r="I24" s="82"/>
      <c r="J24" s="90"/>
      <c r="K24" s="29"/>
      <c r="L24" s="30"/>
      <c r="M24" s="158"/>
      <c r="N24" s="159"/>
      <c r="O24" s="159"/>
      <c r="P24" s="159"/>
      <c r="Q24" s="160"/>
    </row>
    <row r="25" spans="1:17" s="79" customFormat="1" ht="15" customHeight="1">
      <c r="A25" s="188"/>
      <c r="B25" s="186"/>
      <c r="C25" s="189" t="s">
        <v>57</v>
      </c>
      <c r="D25" s="191"/>
      <c r="E25" s="186"/>
      <c r="F25" s="187"/>
      <c r="G25" s="32"/>
      <c r="H25" s="29"/>
      <c r="I25" s="82"/>
      <c r="J25" s="80"/>
      <c r="K25" s="29"/>
      <c r="L25" s="30"/>
      <c r="M25" s="158"/>
      <c r="N25" s="159"/>
      <c r="O25" s="159"/>
      <c r="P25" s="159"/>
      <c r="Q25" s="160"/>
    </row>
    <row r="26" spans="1:17" s="31" customFormat="1" ht="15" customHeight="1" thickBot="1">
      <c r="A26" s="201">
        <v>7</v>
      </c>
      <c r="B26" s="202" t="s">
        <v>24</v>
      </c>
      <c r="C26" s="140" t="s">
        <v>55</v>
      </c>
      <c r="D26" s="141"/>
      <c r="E26" s="141" t="s">
        <v>21</v>
      </c>
      <c r="F26" s="203">
        <v>95</v>
      </c>
      <c r="G26" s="35"/>
      <c r="H26" s="36"/>
      <c r="I26" s="171"/>
      <c r="J26" s="204"/>
      <c r="K26" s="36"/>
      <c r="L26" s="37"/>
      <c r="M26" s="205"/>
      <c r="N26" s="206"/>
      <c r="O26" s="206"/>
      <c r="P26" s="206"/>
      <c r="Q26" s="203"/>
    </row>
    <row r="27" spans="1:17" s="125" customFormat="1" ht="14.25" customHeight="1" thickBot="1">
      <c r="A27" s="207"/>
      <c r="B27" s="208"/>
      <c r="C27" s="209" t="s">
        <v>9</v>
      </c>
      <c r="D27" s="209"/>
      <c r="E27" s="208"/>
      <c r="F27" s="210"/>
      <c r="G27" s="207"/>
      <c r="H27" s="208"/>
      <c r="I27" s="208"/>
      <c r="J27" s="208"/>
      <c r="K27" s="208"/>
      <c r="L27" s="219"/>
      <c r="M27" s="217"/>
      <c r="N27" s="218"/>
      <c r="O27" s="218"/>
      <c r="P27" s="218"/>
      <c r="Q27" s="211"/>
    </row>
    <row r="28" spans="1:17" s="162" customFormat="1" ht="14.25" customHeight="1" thickBot="1">
      <c r="A28" s="172"/>
      <c r="B28" s="173"/>
      <c r="C28" s="49" t="s">
        <v>69</v>
      </c>
      <c r="D28" s="212"/>
      <c r="E28" s="174" t="s">
        <v>141</v>
      </c>
      <c r="F28" s="213"/>
      <c r="G28" s="176"/>
      <c r="H28" s="177"/>
      <c r="I28" s="177"/>
      <c r="J28" s="178"/>
      <c r="K28" s="178"/>
      <c r="L28" s="179"/>
      <c r="M28" s="172"/>
      <c r="N28" s="178"/>
      <c r="O28" s="52"/>
      <c r="P28" s="178"/>
      <c r="Q28" s="180"/>
    </row>
    <row r="29" spans="1:18" s="125" customFormat="1" ht="14.25" customHeight="1" thickBot="1">
      <c r="A29" s="207"/>
      <c r="B29" s="214"/>
      <c r="C29" s="209" t="s">
        <v>10</v>
      </c>
      <c r="D29" s="209"/>
      <c r="E29" s="214"/>
      <c r="F29" s="215"/>
      <c r="G29" s="216"/>
      <c r="H29" s="214"/>
      <c r="I29" s="214"/>
      <c r="J29" s="208"/>
      <c r="K29" s="208"/>
      <c r="L29" s="219"/>
      <c r="M29" s="217"/>
      <c r="N29" s="218"/>
      <c r="O29" s="218"/>
      <c r="P29" s="218"/>
      <c r="Q29" s="211"/>
      <c r="R29" s="163"/>
    </row>
    <row r="30" spans="1:18" s="125" customFormat="1" ht="14.25" customHeight="1">
      <c r="A30" s="164"/>
      <c r="B30" s="165"/>
      <c r="C30" s="166"/>
      <c r="D30" s="166"/>
      <c r="E30" s="165"/>
      <c r="F30" s="165"/>
      <c r="G30" s="165"/>
      <c r="H30" s="165"/>
      <c r="I30" s="165"/>
      <c r="J30" s="164"/>
      <c r="K30" s="164"/>
      <c r="L30" s="164"/>
      <c r="M30" s="167"/>
      <c r="N30" s="167"/>
      <c r="O30" s="167"/>
      <c r="P30" s="167"/>
      <c r="Q30" s="167"/>
      <c r="R30" s="163"/>
    </row>
    <row r="31" spans="14:17" ht="12.75">
      <c r="N31" s="121"/>
      <c r="Q31" s="121"/>
    </row>
    <row r="32" spans="2:17" ht="15" customHeight="1">
      <c r="B32" s="4" t="s">
        <v>175</v>
      </c>
      <c r="C32" s="4"/>
      <c r="D32" s="4"/>
      <c r="E32" s="4"/>
      <c r="F32" s="168"/>
      <c r="L32" s="39"/>
      <c r="M32" s="39"/>
      <c r="N32" s="39"/>
      <c r="O32" s="39"/>
      <c r="P32" s="169"/>
      <c r="Q32" s="40" t="s">
        <v>174</v>
      </c>
    </row>
    <row r="33" spans="2:17" ht="12.75">
      <c r="B33" s="4" t="s">
        <v>176</v>
      </c>
      <c r="C33" s="4"/>
      <c r="D33" s="4"/>
      <c r="E33" s="4"/>
      <c r="Q33" s="121"/>
    </row>
    <row r="34" ht="12.75">
      <c r="Q34" s="8"/>
    </row>
    <row r="35" ht="12.75">
      <c r="R35" s="121"/>
    </row>
    <row r="36" ht="12.75">
      <c r="R36" s="121"/>
    </row>
    <row r="57" ht="12.75">
      <c r="Q57" s="2"/>
    </row>
  </sheetData>
  <sheetProtection/>
  <mergeCells count="4">
    <mergeCell ref="A1:Q1"/>
    <mergeCell ref="A2:Q2"/>
    <mergeCell ref="G11:L11"/>
    <mergeCell ref="M11:Q11"/>
  </mergeCells>
  <printOptions horizontalCentered="1"/>
  <pageMargins left="0.5905511811023623" right="0.5905511811023623" top="0.984251968503937" bottom="0.7874015748031497" header="0.2362204724409449" footer="0.3937007874015748"/>
  <pageSetup horizontalDpi="600" verticalDpi="600" orientation="landscape" paperSize="9" scale="95" r:id="rId1"/>
  <headerFooter>
    <oddFooter>&amp;C1-&amp;P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5"/>
  <sheetViews>
    <sheetView zoomScaleSheetLayoutView="100" zoomScalePageLayoutView="0" workbookViewId="0" topLeftCell="A35">
      <selection activeCell="H68" sqref="H68"/>
    </sheetView>
  </sheetViews>
  <sheetFormatPr defaultColWidth="9.57421875" defaultRowHeight="12.75" outlineLevelCol="1"/>
  <cols>
    <col min="1" max="1" width="3.8515625" style="1" customWidth="1"/>
    <col min="2" max="2" width="8.421875" style="1" customWidth="1"/>
    <col min="3" max="3" width="37.140625" style="1" customWidth="1"/>
    <col min="4" max="4" width="6.57421875" style="1" customWidth="1"/>
    <col min="5" max="5" width="5.7109375" style="1" customWidth="1"/>
    <col min="6" max="7" width="5.57421875" style="1" customWidth="1"/>
    <col min="8" max="8" width="6.28125" style="1" customWidth="1" outlineLevel="1"/>
    <col min="9" max="9" width="6.57421875" style="1" customWidth="1"/>
    <col min="10" max="10" width="5.7109375" style="1" customWidth="1"/>
    <col min="11" max="11" width="6.8515625" style="1" customWidth="1"/>
    <col min="12" max="12" width="7.421875" style="1" customWidth="1"/>
    <col min="13" max="13" width="9.421875" style="1" customWidth="1"/>
    <col min="14" max="14" width="9.140625" style="1" customWidth="1"/>
    <col min="15" max="15" width="9.00390625" style="1" customWidth="1"/>
    <col min="16" max="16" width="10.421875" style="1" customWidth="1"/>
    <col min="17" max="17" width="12.00390625" style="1" customWidth="1" outlineLevel="1"/>
    <col min="18" max="22" width="9.57421875" style="1" customWidth="1"/>
    <col min="23" max="24" width="9.57421875" style="1" hidden="1" customWidth="1" outlineLevel="1"/>
    <col min="25" max="25" width="9.57421875" style="1" customWidth="1" collapsed="1"/>
    <col min="26" max="29" width="9.57421875" style="1" customWidth="1"/>
    <col min="30" max="31" width="9.57421875" style="1" hidden="1" customWidth="1" outlineLevel="1"/>
    <col min="32" max="32" width="9.57421875" style="1" customWidth="1" collapsed="1"/>
    <col min="33" max="16384" width="9.57421875" style="1" customWidth="1"/>
  </cols>
  <sheetData>
    <row r="1" spans="1:16" ht="15.75">
      <c r="A1" s="830" t="s">
        <v>145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</row>
    <row r="2" spans="1:16" ht="15">
      <c r="A2" s="850" t="s">
        <v>46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</row>
    <row r="3" spans="1:16" ht="18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="4" customFormat="1" ht="12.75">
      <c r="A4" s="4" t="s">
        <v>134</v>
      </c>
    </row>
    <row r="5" spans="1:3" s="4" customFormat="1" ht="12.75">
      <c r="A5" s="3" t="s">
        <v>135</v>
      </c>
      <c r="C5" s="5"/>
    </row>
    <row r="6" spans="1:3" s="4" customFormat="1" ht="12.75">
      <c r="A6" s="3" t="s">
        <v>136</v>
      </c>
      <c r="C6" s="5"/>
    </row>
    <row r="7" s="4" customFormat="1" ht="12.75">
      <c r="A7" s="3" t="s">
        <v>173</v>
      </c>
    </row>
    <row r="8" spans="2:16" ht="12.75" customHeight="1">
      <c r="B8" s="67"/>
      <c r="D8" s="67"/>
      <c r="G8" s="2"/>
      <c r="O8" s="7" t="s">
        <v>19</v>
      </c>
      <c r="P8" s="293"/>
    </row>
    <row r="9" spans="1:16" ht="12.75" customHeight="1">
      <c r="A9" s="1" t="s">
        <v>142</v>
      </c>
      <c r="B9" s="67"/>
      <c r="D9" s="67"/>
      <c r="G9" s="2"/>
      <c r="O9" s="9" t="s">
        <v>11</v>
      </c>
      <c r="P9" s="292"/>
    </row>
    <row r="10" spans="2:16" ht="15.75" thickBot="1">
      <c r="B10" s="67"/>
      <c r="D10" s="67"/>
      <c r="F10" s="156"/>
      <c r="G10" s="157"/>
      <c r="M10" s="10"/>
      <c r="P10" s="69"/>
    </row>
    <row r="11" spans="1:16" ht="12.75">
      <c r="A11" s="12"/>
      <c r="B11" s="13"/>
      <c r="C11" s="13"/>
      <c r="D11" s="13"/>
      <c r="E11" s="14"/>
      <c r="F11" s="851" t="s">
        <v>0</v>
      </c>
      <c r="G11" s="852"/>
      <c r="H11" s="852"/>
      <c r="I11" s="852"/>
      <c r="J11" s="852"/>
      <c r="K11" s="853"/>
      <c r="L11" s="851" t="s">
        <v>68</v>
      </c>
      <c r="M11" s="852"/>
      <c r="N11" s="852"/>
      <c r="O11" s="852"/>
      <c r="P11" s="853"/>
    </row>
    <row r="12" spans="1:16" ht="90.75" customHeight="1" thickBot="1">
      <c r="A12" s="15" t="s">
        <v>70</v>
      </c>
      <c r="B12" s="18" t="s">
        <v>12</v>
      </c>
      <c r="C12" s="17" t="s">
        <v>2</v>
      </c>
      <c r="D12" s="18" t="s">
        <v>3</v>
      </c>
      <c r="E12" s="19" t="s">
        <v>4</v>
      </c>
      <c r="F12" s="20" t="s">
        <v>5</v>
      </c>
      <c r="G12" s="21" t="s">
        <v>13</v>
      </c>
      <c r="H12" s="21" t="s">
        <v>14</v>
      </c>
      <c r="I12" s="21" t="s">
        <v>15</v>
      </c>
      <c r="J12" s="21" t="s">
        <v>16</v>
      </c>
      <c r="K12" s="22" t="s">
        <v>17</v>
      </c>
      <c r="L12" s="20" t="s">
        <v>6</v>
      </c>
      <c r="M12" s="21" t="s">
        <v>14</v>
      </c>
      <c r="N12" s="21" t="s">
        <v>15</v>
      </c>
      <c r="O12" s="21" t="s">
        <v>16</v>
      </c>
      <c r="P12" s="22" t="s">
        <v>18</v>
      </c>
    </row>
    <row r="13" spans="1:16" ht="13.5" hidden="1" thickBot="1">
      <c r="A13" s="70"/>
      <c r="B13" s="72"/>
      <c r="C13" s="71"/>
      <c r="D13" s="72"/>
      <c r="E13" s="73"/>
      <c r="F13" s="74" t="s">
        <v>7</v>
      </c>
      <c r="G13" s="75" t="s">
        <v>8</v>
      </c>
      <c r="H13" s="75"/>
      <c r="I13" s="76"/>
      <c r="J13" s="76"/>
      <c r="K13" s="77"/>
      <c r="L13" s="74" t="s">
        <v>7</v>
      </c>
      <c r="M13" s="75"/>
      <c r="N13" s="76"/>
      <c r="O13" s="76"/>
      <c r="P13" s="73"/>
    </row>
    <row r="14" spans="1:16" ht="13.5" thickBot="1">
      <c r="A14" s="23">
        <v>1</v>
      </c>
      <c r="B14" s="25">
        <v>2</v>
      </c>
      <c r="C14" s="25">
        <v>3</v>
      </c>
      <c r="D14" s="25">
        <v>4</v>
      </c>
      <c r="E14" s="26">
        <v>5</v>
      </c>
      <c r="F14" s="23">
        <v>6</v>
      </c>
      <c r="G14" s="25">
        <v>7</v>
      </c>
      <c r="H14" s="25">
        <v>8</v>
      </c>
      <c r="I14" s="25">
        <v>9</v>
      </c>
      <c r="J14" s="25">
        <v>10</v>
      </c>
      <c r="K14" s="26">
        <v>11</v>
      </c>
      <c r="L14" s="23">
        <v>12</v>
      </c>
      <c r="M14" s="25">
        <v>13</v>
      </c>
      <c r="N14" s="25">
        <v>14</v>
      </c>
      <c r="O14" s="25">
        <v>15</v>
      </c>
      <c r="P14" s="26">
        <v>16</v>
      </c>
    </row>
    <row r="15" spans="1:16" s="79" customFormat="1" ht="15" customHeight="1">
      <c r="A15" s="243">
        <v>1</v>
      </c>
      <c r="B15" s="244" t="s">
        <v>24</v>
      </c>
      <c r="C15" s="245" t="s">
        <v>47</v>
      </c>
      <c r="D15" s="242" t="s">
        <v>27</v>
      </c>
      <c r="E15" s="65">
        <v>1</v>
      </c>
      <c r="F15" s="246"/>
      <c r="G15" s="247"/>
      <c r="H15" s="170"/>
      <c r="I15" s="248"/>
      <c r="J15" s="247"/>
      <c r="K15" s="249"/>
      <c r="L15" s="63"/>
      <c r="M15" s="64"/>
      <c r="N15" s="64"/>
      <c r="O15" s="64"/>
      <c r="P15" s="65"/>
    </row>
    <row r="16" spans="1:16" s="79" customFormat="1" ht="15" customHeight="1">
      <c r="A16" s="181"/>
      <c r="B16" s="182"/>
      <c r="C16" s="183" t="s">
        <v>76</v>
      </c>
      <c r="D16" s="27" t="s">
        <v>41</v>
      </c>
      <c r="E16" s="30">
        <v>1</v>
      </c>
      <c r="F16" s="89"/>
      <c r="G16" s="92"/>
      <c r="H16" s="82"/>
      <c r="I16" s="259"/>
      <c r="J16" s="92"/>
      <c r="K16" s="91"/>
      <c r="L16" s="32"/>
      <c r="M16" s="29"/>
      <c r="N16" s="29"/>
      <c r="O16" s="29"/>
      <c r="P16" s="30"/>
    </row>
    <row r="17" spans="1:16" s="79" customFormat="1" ht="15" customHeight="1">
      <c r="A17" s="181"/>
      <c r="B17" s="182"/>
      <c r="C17" s="183" t="s">
        <v>48</v>
      </c>
      <c r="D17" s="27" t="s">
        <v>41</v>
      </c>
      <c r="E17" s="30">
        <v>1</v>
      </c>
      <c r="F17" s="89"/>
      <c r="G17" s="92"/>
      <c r="H17" s="82"/>
      <c r="I17" s="259"/>
      <c r="J17" s="92"/>
      <c r="K17" s="91"/>
      <c r="L17" s="32"/>
      <c r="M17" s="29"/>
      <c r="N17" s="29"/>
      <c r="O17" s="29"/>
      <c r="P17" s="30"/>
    </row>
    <row r="18" spans="1:22" ht="15" customHeight="1">
      <c r="A18" s="181"/>
      <c r="B18" s="182"/>
      <c r="C18" s="183" t="s">
        <v>49</v>
      </c>
      <c r="D18" s="27" t="s">
        <v>41</v>
      </c>
      <c r="E18" s="30">
        <v>2</v>
      </c>
      <c r="F18" s="89"/>
      <c r="G18" s="92"/>
      <c r="H18" s="82"/>
      <c r="I18" s="260"/>
      <c r="J18" s="92"/>
      <c r="K18" s="91"/>
      <c r="L18" s="32"/>
      <c r="M18" s="29"/>
      <c r="N18" s="29"/>
      <c r="O18" s="29"/>
      <c r="P18" s="30"/>
      <c r="Q18" s="161"/>
      <c r="R18" s="161"/>
      <c r="S18" s="161"/>
      <c r="T18" s="161"/>
      <c r="U18" s="161"/>
      <c r="V18" s="161"/>
    </row>
    <row r="19" spans="1:16" s="79" customFormat="1" ht="15" customHeight="1">
      <c r="A19" s="181"/>
      <c r="B19" s="182"/>
      <c r="C19" s="183" t="s">
        <v>50</v>
      </c>
      <c r="D19" s="27" t="s">
        <v>41</v>
      </c>
      <c r="E19" s="30">
        <v>1</v>
      </c>
      <c r="F19" s="89"/>
      <c r="G19" s="92"/>
      <c r="H19" s="82"/>
      <c r="I19" s="82"/>
      <c r="J19" s="92"/>
      <c r="K19" s="91"/>
      <c r="L19" s="32"/>
      <c r="M19" s="29"/>
      <c r="N19" s="29"/>
      <c r="O19" s="29"/>
      <c r="P19" s="30"/>
    </row>
    <row r="20" spans="1:16" s="79" customFormat="1" ht="15" customHeight="1">
      <c r="A20" s="181"/>
      <c r="B20" s="182"/>
      <c r="C20" s="183" t="s">
        <v>106</v>
      </c>
      <c r="D20" s="27" t="s">
        <v>21</v>
      </c>
      <c r="E20" s="30">
        <v>0.1</v>
      </c>
      <c r="F20" s="89"/>
      <c r="G20" s="92"/>
      <c r="H20" s="82"/>
      <c r="I20" s="82"/>
      <c r="J20" s="92"/>
      <c r="K20" s="91"/>
      <c r="L20" s="32"/>
      <c r="M20" s="29"/>
      <c r="N20" s="29"/>
      <c r="O20" s="29"/>
      <c r="P20" s="30"/>
    </row>
    <row r="21" spans="1:16" s="79" customFormat="1" ht="14.25" customHeight="1">
      <c r="A21" s="181">
        <v>2</v>
      </c>
      <c r="B21" s="182" t="s">
        <v>24</v>
      </c>
      <c r="C21" s="126" t="s">
        <v>64</v>
      </c>
      <c r="D21" s="27" t="s">
        <v>38</v>
      </c>
      <c r="E21" s="145">
        <v>2</v>
      </c>
      <c r="F21" s="89"/>
      <c r="G21" s="92"/>
      <c r="H21" s="82"/>
      <c r="I21" s="33"/>
      <c r="J21" s="92"/>
      <c r="K21" s="91"/>
      <c r="L21" s="32"/>
      <c r="M21" s="29"/>
      <c r="N21" s="29"/>
      <c r="O21" s="29"/>
      <c r="P21" s="30"/>
    </row>
    <row r="22" spans="1:16" s="79" customFormat="1" ht="15" customHeight="1">
      <c r="A22" s="181">
        <v>3</v>
      </c>
      <c r="B22" s="182" t="s">
        <v>24</v>
      </c>
      <c r="C22" s="126" t="s">
        <v>77</v>
      </c>
      <c r="D22" s="27" t="s">
        <v>21</v>
      </c>
      <c r="E22" s="145">
        <v>0.5</v>
      </c>
      <c r="F22" s="89"/>
      <c r="G22" s="92"/>
      <c r="H22" s="82"/>
      <c r="I22" s="90"/>
      <c r="J22" s="92"/>
      <c r="K22" s="91"/>
      <c r="L22" s="32"/>
      <c r="M22" s="29"/>
      <c r="N22" s="29"/>
      <c r="O22" s="29"/>
      <c r="P22" s="30"/>
    </row>
    <row r="23" spans="1:16" s="79" customFormat="1" ht="25.5">
      <c r="A23" s="188">
        <v>4</v>
      </c>
      <c r="B23" s="186" t="s">
        <v>24</v>
      </c>
      <c r="C23" s="146" t="s">
        <v>103</v>
      </c>
      <c r="D23" s="124" t="s">
        <v>105</v>
      </c>
      <c r="E23" s="221">
        <v>2</v>
      </c>
      <c r="F23" s="150"/>
      <c r="G23" s="133"/>
      <c r="H23" s="134"/>
      <c r="I23" s="136"/>
      <c r="J23" s="133"/>
      <c r="K23" s="261"/>
      <c r="L23" s="152"/>
      <c r="M23" s="114"/>
      <c r="N23" s="114"/>
      <c r="O23" s="114"/>
      <c r="P23" s="117"/>
    </row>
    <row r="24" spans="1:16" s="118" customFormat="1" ht="27" customHeight="1">
      <c r="A24" s="188">
        <v>5</v>
      </c>
      <c r="B24" s="186" t="s">
        <v>24</v>
      </c>
      <c r="C24" s="146" t="s">
        <v>60</v>
      </c>
      <c r="D24" s="124" t="s">
        <v>20</v>
      </c>
      <c r="E24" s="221">
        <v>400</v>
      </c>
      <c r="F24" s="150"/>
      <c r="G24" s="133"/>
      <c r="H24" s="134"/>
      <c r="I24" s="42"/>
      <c r="J24" s="133"/>
      <c r="K24" s="261"/>
      <c r="L24" s="152"/>
      <c r="M24" s="114"/>
      <c r="N24" s="114"/>
      <c r="O24" s="114"/>
      <c r="P24" s="117"/>
    </row>
    <row r="25" spans="1:16" s="118" customFormat="1" ht="15" customHeight="1">
      <c r="A25" s="188">
        <v>6</v>
      </c>
      <c r="B25" s="186" t="s">
        <v>24</v>
      </c>
      <c r="C25" s="146" t="s">
        <v>104</v>
      </c>
      <c r="D25" s="124" t="s">
        <v>22</v>
      </c>
      <c r="E25" s="221">
        <v>100</v>
      </c>
      <c r="F25" s="150"/>
      <c r="G25" s="133"/>
      <c r="H25" s="134"/>
      <c r="I25" s="42"/>
      <c r="J25" s="133"/>
      <c r="K25" s="261"/>
      <c r="L25" s="152"/>
      <c r="M25" s="114"/>
      <c r="N25" s="114"/>
      <c r="O25" s="114"/>
      <c r="P25" s="117"/>
    </row>
    <row r="26" spans="1:16" s="118" customFormat="1" ht="15" customHeight="1">
      <c r="A26" s="188">
        <v>7</v>
      </c>
      <c r="B26" s="186" t="s">
        <v>24</v>
      </c>
      <c r="C26" s="146" t="s">
        <v>51</v>
      </c>
      <c r="D26" s="124" t="s">
        <v>115</v>
      </c>
      <c r="E26" s="221">
        <v>1</v>
      </c>
      <c r="F26" s="150"/>
      <c r="G26" s="133"/>
      <c r="H26" s="134"/>
      <c r="I26" s="42"/>
      <c r="J26" s="133"/>
      <c r="K26" s="91"/>
      <c r="L26" s="32"/>
      <c r="M26" s="29"/>
      <c r="N26" s="29"/>
      <c r="O26" s="29"/>
      <c r="P26" s="30"/>
    </row>
    <row r="27" spans="1:16" s="118" customFormat="1" ht="15" customHeight="1">
      <c r="A27" s="188">
        <v>8</v>
      </c>
      <c r="B27" s="186" t="s">
        <v>24</v>
      </c>
      <c r="C27" s="146" t="s">
        <v>52</v>
      </c>
      <c r="D27" s="124" t="s">
        <v>115</v>
      </c>
      <c r="E27" s="221">
        <v>1</v>
      </c>
      <c r="F27" s="150"/>
      <c r="G27" s="133"/>
      <c r="H27" s="134"/>
      <c r="I27" s="42"/>
      <c r="J27" s="133"/>
      <c r="K27" s="261"/>
      <c r="L27" s="32"/>
      <c r="M27" s="29"/>
      <c r="N27" s="29"/>
      <c r="O27" s="29"/>
      <c r="P27" s="30"/>
    </row>
    <row r="28" spans="1:16" s="118" customFormat="1" ht="15" customHeight="1">
      <c r="A28" s="188">
        <v>9</v>
      </c>
      <c r="B28" s="186" t="s">
        <v>24</v>
      </c>
      <c r="C28" s="146" t="s">
        <v>53</v>
      </c>
      <c r="D28" s="124" t="s">
        <v>115</v>
      </c>
      <c r="E28" s="221">
        <v>1</v>
      </c>
      <c r="F28" s="150"/>
      <c r="G28" s="133"/>
      <c r="H28" s="134"/>
      <c r="I28" s="42"/>
      <c r="J28" s="133"/>
      <c r="K28" s="261"/>
      <c r="L28" s="32"/>
      <c r="M28" s="29"/>
      <c r="N28" s="29"/>
      <c r="O28" s="29"/>
      <c r="P28" s="30"/>
    </row>
    <row r="29" spans="1:16" s="118" customFormat="1" ht="29.25" customHeight="1">
      <c r="A29" s="188">
        <v>10</v>
      </c>
      <c r="B29" s="186" t="s">
        <v>24</v>
      </c>
      <c r="C29" s="146" t="s">
        <v>113</v>
      </c>
      <c r="D29" s="124" t="s">
        <v>105</v>
      </c>
      <c r="E29" s="221">
        <v>4</v>
      </c>
      <c r="F29" s="149"/>
      <c r="G29" s="133"/>
      <c r="H29" s="134"/>
      <c r="I29" s="42"/>
      <c r="J29" s="133"/>
      <c r="K29" s="261"/>
      <c r="L29" s="32"/>
      <c r="M29" s="29"/>
      <c r="N29" s="29"/>
      <c r="O29" s="29"/>
      <c r="P29" s="30"/>
    </row>
    <row r="30" spans="1:16" s="118" customFormat="1" ht="25.5">
      <c r="A30" s="188"/>
      <c r="B30" s="186"/>
      <c r="C30" s="220" t="s">
        <v>107</v>
      </c>
      <c r="D30" s="124" t="s">
        <v>21</v>
      </c>
      <c r="E30" s="221">
        <v>2</v>
      </c>
      <c r="F30" s="149"/>
      <c r="G30" s="133"/>
      <c r="H30" s="134"/>
      <c r="I30" s="42"/>
      <c r="J30" s="133"/>
      <c r="K30" s="261"/>
      <c r="L30" s="32"/>
      <c r="M30" s="29"/>
      <c r="N30" s="29"/>
      <c r="O30" s="29"/>
      <c r="P30" s="30"/>
    </row>
    <row r="31" spans="1:16" s="118" customFormat="1" ht="15" customHeight="1">
      <c r="A31" s="188"/>
      <c r="B31" s="186"/>
      <c r="C31" s="220" t="s">
        <v>65</v>
      </c>
      <c r="D31" s="124" t="s">
        <v>21</v>
      </c>
      <c r="E31" s="221">
        <v>0.8</v>
      </c>
      <c r="F31" s="149"/>
      <c r="G31" s="133"/>
      <c r="H31" s="134"/>
      <c r="I31" s="42"/>
      <c r="J31" s="133"/>
      <c r="K31" s="91"/>
      <c r="L31" s="32"/>
      <c r="M31" s="29"/>
      <c r="N31" s="29"/>
      <c r="O31" s="29"/>
      <c r="P31" s="30"/>
    </row>
    <row r="32" spans="1:16" s="118" customFormat="1" ht="15" customHeight="1">
      <c r="A32" s="251">
        <v>11</v>
      </c>
      <c r="B32" s="252" t="s">
        <v>24</v>
      </c>
      <c r="C32" s="258" t="s">
        <v>114</v>
      </c>
      <c r="D32" s="253" t="s">
        <v>115</v>
      </c>
      <c r="E32" s="254">
        <v>1</v>
      </c>
      <c r="F32" s="255"/>
      <c r="G32" s="256"/>
      <c r="H32" s="134"/>
      <c r="I32" s="257"/>
      <c r="J32" s="133"/>
      <c r="K32" s="91"/>
      <c r="L32" s="32"/>
      <c r="M32" s="29"/>
      <c r="N32" s="29"/>
      <c r="O32" s="29"/>
      <c r="P32" s="30"/>
    </row>
    <row r="33" spans="1:16" s="118" customFormat="1" ht="25.5">
      <c r="A33" s="251">
        <v>12</v>
      </c>
      <c r="B33" s="252" t="s">
        <v>24</v>
      </c>
      <c r="C33" s="258" t="s">
        <v>116</v>
      </c>
      <c r="D33" s="253" t="s">
        <v>115</v>
      </c>
      <c r="E33" s="254">
        <v>1</v>
      </c>
      <c r="F33" s="255"/>
      <c r="G33" s="256"/>
      <c r="H33" s="134"/>
      <c r="I33" s="257"/>
      <c r="J33" s="133"/>
      <c r="K33" s="91"/>
      <c r="L33" s="32"/>
      <c r="M33" s="29"/>
      <c r="N33" s="29"/>
      <c r="O33" s="29"/>
      <c r="P33" s="30"/>
    </row>
    <row r="34" spans="1:16" s="118" customFormat="1" ht="25.5">
      <c r="A34" s="251">
        <v>13</v>
      </c>
      <c r="B34" s="252" t="s">
        <v>24</v>
      </c>
      <c r="C34" s="258" t="s">
        <v>122</v>
      </c>
      <c r="D34" s="253" t="s">
        <v>115</v>
      </c>
      <c r="E34" s="254">
        <v>1</v>
      </c>
      <c r="F34" s="255"/>
      <c r="G34" s="256"/>
      <c r="H34" s="134"/>
      <c r="I34" s="257"/>
      <c r="J34" s="133"/>
      <c r="K34" s="91"/>
      <c r="L34" s="32"/>
      <c r="M34" s="29"/>
      <c r="N34" s="29"/>
      <c r="O34" s="29"/>
      <c r="P34" s="30"/>
    </row>
    <row r="35" spans="1:16" s="118" customFormat="1" ht="15" customHeight="1">
      <c r="A35" s="251">
        <v>14</v>
      </c>
      <c r="B35" s="252" t="s">
        <v>24</v>
      </c>
      <c r="C35" s="258" t="s">
        <v>117</v>
      </c>
      <c r="D35" s="253" t="s">
        <v>105</v>
      </c>
      <c r="E35" s="254">
        <v>3</v>
      </c>
      <c r="F35" s="255"/>
      <c r="G35" s="256"/>
      <c r="H35" s="134"/>
      <c r="I35" s="257"/>
      <c r="J35" s="133"/>
      <c r="K35" s="91"/>
      <c r="L35" s="32"/>
      <c r="M35" s="29"/>
      <c r="N35" s="29"/>
      <c r="O35" s="29"/>
      <c r="P35" s="30"/>
    </row>
    <row r="36" spans="1:16" s="118" customFormat="1" ht="15" customHeight="1">
      <c r="A36" s="251">
        <v>15</v>
      </c>
      <c r="B36" s="252" t="s">
        <v>24</v>
      </c>
      <c r="C36" s="258" t="s">
        <v>118</v>
      </c>
      <c r="D36" s="253" t="s">
        <v>105</v>
      </c>
      <c r="E36" s="254">
        <v>2</v>
      </c>
      <c r="F36" s="255"/>
      <c r="G36" s="256"/>
      <c r="H36" s="134"/>
      <c r="I36" s="257"/>
      <c r="J36" s="133"/>
      <c r="K36" s="91"/>
      <c r="L36" s="32"/>
      <c r="M36" s="29"/>
      <c r="N36" s="29"/>
      <c r="O36" s="29"/>
      <c r="P36" s="30"/>
    </row>
    <row r="37" spans="1:16" s="118" customFormat="1" ht="15" customHeight="1">
      <c r="A37" s="251">
        <v>16</v>
      </c>
      <c r="B37" s="252" t="s">
        <v>24</v>
      </c>
      <c r="C37" s="258" t="s">
        <v>119</v>
      </c>
      <c r="D37" s="253" t="s">
        <v>105</v>
      </c>
      <c r="E37" s="254">
        <v>1</v>
      </c>
      <c r="F37" s="255"/>
      <c r="G37" s="256"/>
      <c r="H37" s="134"/>
      <c r="I37" s="257"/>
      <c r="J37" s="133"/>
      <c r="K37" s="91"/>
      <c r="L37" s="32"/>
      <c r="M37" s="29"/>
      <c r="N37" s="29"/>
      <c r="O37" s="29"/>
      <c r="P37" s="30"/>
    </row>
    <row r="38" spans="1:16" s="118" customFormat="1" ht="15" customHeight="1">
      <c r="A38" s="251">
        <v>17</v>
      </c>
      <c r="B38" s="252" t="s">
        <v>24</v>
      </c>
      <c r="C38" s="258" t="s">
        <v>120</v>
      </c>
      <c r="D38" s="253" t="s">
        <v>105</v>
      </c>
      <c r="E38" s="254">
        <v>6</v>
      </c>
      <c r="F38" s="255"/>
      <c r="G38" s="256"/>
      <c r="H38" s="134"/>
      <c r="I38" s="257"/>
      <c r="J38" s="133"/>
      <c r="K38" s="91"/>
      <c r="L38" s="32"/>
      <c r="M38" s="29"/>
      <c r="N38" s="29"/>
      <c r="O38" s="29"/>
      <c r="P38" s="30"/>
    </row>
    <row r="39" spans="1:16" s="118" customFormat="1" ht="15" customHeight="1">
      <c r="A39" s="251">
        <v>18</v>
      </c>
      <c r="B39" s="252" t="s">
        <v>24</v>
      </c>
      <c r="C39" s="258" t="s">
        <v>121</v>
      </c>
      <c r="D39" s="253" t="s">
        <v>115</v>
      </c>
      <c r="E39" s="254">
        <v>1</v>
      </c>
      <c r="F39" s="255"/>
      <c r="G39" s="256"/>
      <c r="H39" s="134"/>
      <c r="I39" s="257"/>
      <c r="J39" s="133"/>
      <c r="K39" s="91"/>
      <c r="L39" s="32"/>
      <c r="M39" s="29"/>
      <c r="N39" s="29"/>
      <c r="O39" s="29"/>
      <c r="P39" s="30"/>
    </row>
    <row r="40" spans="1:16" s="118" customFormat="1" ht="25.5">
      <c r="A40" s="251">
        <v>19</v>
      </c>
      <c r="B40" s="252" t="s">
        <v>24</v>
      </c>
      <c r="C40" s="258" t="s">
        <v>123</v>
      </c>
      <c r="D40" s="253" t="s">
        <v>105</v>
      </c>
      <c r="E40" s="254">
        <v>3</v>
      </c>
      <c r="F40" s="255"/>
      <c r="G40" s="256"/>
      <c r="H40" s="134"/>
      <c r="I40" s="257"/>
      <c r="J40" s="133"/>
      <c r="K40" s="91"/>
      <c r="L40" s="32"/>
      <c r="M40" s="29"/>
      <c r="N40" s="29"/>
      <c r="O40" s="29"/>
      <c r="P40" s="30"/>
    </row>
    <row r="41" spans="1:16" s="118" customFormat="1" ht="25.5">
      <c r="A41" s="251">
        <v>20</v>
      </c>
      <c r="B41" s="252" t="s">
        <v>24</v>
      </c>
      <c r="C41" s="258" t="s">
        <v>124</v>
      </c>
      <c r="D41" s="253" t="s">
        <v>105</v>
      </c>
      <c r="E41" s="254">
        <v>2</v>
      </c>
      <c r="F41" s="255"/>
      <c r="G41" s="256"/>
      <c r="H41" s="134"/>
      <c r="I41" s="257"/>
      <c r="J41" s="133"/>
      <c r="K41" s="91"/>
      <c r="L41" s="32"/>
      <c r="M41" s="29"/>
      <c r="N41" s="29"/>
      <c r="O41" s="29"/>
      <c r="P41" s="30"/>
    </row>
    <row r="42" spans="1:16" s="118" customFormat="1" ht="25.5">
      <c r="A42" s="251">
        <v>21</v>
      </c>
      <c r="B42" s="252" t="s">
        <v>24</v>
      </c>
      <c r="C42" s="258" t="s">
        <v>125</v>
      </c>
      <c r="D42" s="253" t="s">
        <v>105</v>
      </c>
      <c r="E42" s="254">
        <v>1</v>
      </c>
      <c r="F42" s="255"/>
      <c r="G42" s="256"/>
      <c r="H42" s="134"/>
      <c r="I42" s="257"/>
      <c r="J42" s="133"/>
      <c r="K42" s="91"/>
      <c r="L42" s="32"/>
      <c r="M42" s="29"/>
      <c r="N42" s="29"/>
      <c r="O42" s="29"/>
      <c r="P42" s="30"/>
    </row>
    <row r="43" spans="1:16" s="118" customFormat="1" ht="25.5">
      <c r="A43" s="251">
        <v>22</v>
      </c>
      <c r="B43" s="252" t="s">
        <v>24</v>
      </c>
      <c r="C43" s="258" t="s">
        <v>126</v>
      </c>
      <c r="D43" s="253" t="s">
        <v>105</v>
      </c>
      <c r="E43" s="254">
        <v>4</v>
      </c>
      <c r="F43" s="255"/>
      <c r="G43" s="256"/>
      <c r="H43" s="134"/>
      <c r="I43" s="257"/>
      <c r="J43" s="133"/>
      <c r="K43" s="91"/>
      <c r="L43" s="32"/>
      <c r="M43" s="29"/>
      <c r="N43" s="29"/>
      <c r="O43" s="29"/>
      <c r="P43" s="30"/>
    </row>
    <row r="44" spans="1:16" s="118" customFormat="1" ht="26.25" thickBot="1">
      <c r="A44" s="251">
        <v>23</v>
      </c>
      <c r="B44" s="252" t="s">
        <v>24</v>
      </c>
      <c r="C44" s="258" t="s">
        <v>127</v>
      </c>
      <c r="D44" s="253" t="s">
        <v>105</v>
      </c>
      <c r="E44" s="254">
        <v>2</v>
      </c>
      <c r="F44" s="255"/>
      <c r="G44" s="256"/>
      <c r="H44" s="263"/>
      <c r="I44" s="257"/>
      <c r="J44" s="256"/>
      <c r="K44" s="264"/>
      <c r="L44" s="265"/>
      <c r="M44" s="266"/>
      <c r="N44" s="266"/>
      <c r="O44" s="266"/>
      <c r="P44" s="267"/>
    </row>
    <row r="45" spans="1:16" s="125" customFormat="1" ht="14.25" customHeight="1" thickBot="1">
      <c r="A45" s="268"/>
      <c r="B45" s="208"/>
      <c r="C45" s="209" t="s">
        <v>9</v>
      </c>
      <c r="D45" s="208"/>
      <c r="E45" s="219"/>
      <c r="F45" s="207"/>
      <c r="G45" s="208"/>
      <c r="H45" s="208"/>
      <c r="I45" s="208"/>
      <c r="J45" s="208"/>
      <c r="K45" s="219"/>
      <c r="L45" s="217"/>
      <c r="M45" s="218"/>
      <c r="N45" s="218"/>
      <c r="O45" s="218"/>
      <c r="P45" s="211"/>
    </row>
    <row r="46" spans="1:16" s="162" customFormat="1" ht="14.25" customHeight="1" thickBot="1">
      <c r="A46" s="172"/>
      <c r="B46" s="173"/>
      <c r="C46" s="49" t="s">
        <v>69</v>
      </c>
      <c r="D46" s="174" t="s">
        <v>141</v>
      </c>
      <c r="E46" s="175"/>
      <c r="F46" s="176"/>
      <c r="G46" s="177"/>
      <c r="H46" s="177"/>
      <c r="I46" s="178"/>
      <c r="J46" s="178"/>
      <c r="K46" s="179"/>
      <c r="L46" s="172"/>
      <c r="M46" s="178"/>
      <c r="N46" s="52"/>
      <c r="O46" s="178"/>
      <c r="P46" s="180"/>
    </row>
    <row r="47" spans="1:17" s="125" customFormat="1" ht="14.25" customHeight="1" thickBot="1">
      <c r="A47" s="207"/>
      <c r="B47" s="214"/>
      <c r="C47" s="209" t="s">
        <v>10</v>
      </c>
      <c r="D47" s="214"/>
      <c r="E47" s="269"/>
      <c r="F47" s="216"/>
      <c r="G47" s="214"/>
      <c r="H47" s="214"/>
      <c r="I47" s="208"/>
      <c r="J47" s="208"/>
      <c r="K47" s="219"/>
      <c r="L47" s="217"/>
      <c r="M47" s="218"/>
      <c r="N47" s="218"/>
      <c r="O47" s="218"/>
      <c r="P47" s="211"/>
      <c r="Q47" s="163"/>
    </row>
    <row r="48" spans="1:16" s="125" customFormat="1" ht="14.25" customHeight="1">
      <c r="A48" s="164"/>
      <c r="B48" s="165"/>
      <c r="C48" s="166"/>
      <c r="D48" s="165"/>
      <c r="E48" s="165"/>
      <c r="F48" s="165"/>
      <c r="G48" s="165"/>
      <c r="H48" s="165"/>
      <c r="I48" s="164"/>
      <c r="J48" s="164"/>
      <c r="K48" s="164"/>
      <c r="L48" s="167"/>
      <c r="M48" s="167"/>
      <c r="N48" s="167"/>
      <c r="O48" s="167"/>
      <c r="P48" s="167"/>
    </row>
    <row r="49" spans="13:16" ht="12.75">
      <c r="M49" s="121"/>
      <c r="P49" s="121"/>
    </row>
    <row r="50" spans="2:16" ht="15" customHeight="1">
      <c r="B50" s="4" t="s">
        <v>175</v>
      </c>
      <c r="C50" s="4"/>
      <c r="D50" s="4"/>
      <c r="E50" s="4"/>
      <c r="F50" s="168"/>
      <c r="L50" s="39"/>
      <c r="M50" s="39"/>
      <c r="N50" s="39"/>
      <c r="O50" s="169"/>
      <c r="P50" s="40" t="s">
        <v>174</v>
      </c>
    </row>
    <row r="51" spans="2:16" ht="12.75">
      <c r="B51" s="4" t="s">
        <v>176</v>
      </c>
      <c r="C51" s="4"/>
      <c r="D51" s="4"/>
      <c r="E51" s="4"/>
      <c r="P51" s="121"/>
    </row>
    <row r="52" ht="12.75">
      <c r="P52" s="8"/>
    </row>
    <row r="53" ht="12.75">
      <c r="Q53" s="121"/>
    </row>
    <row r="54" ht="12.75">
      <c r="Q54" s="121"/>
    </row>
    <row r="75" ht="12.75">
      <c r="P75" s="2"/>
    </row>
  </sheetData>
  <sheetProtection/>
  <mergeCells count="4">
    <mergeCell ref="A1:P1"/>
    <mergeCell ref="A2:P2"/>
    <mergeCell ref="F11:K11"/>
    <mergeCell ref="L11:P11"/>
  </mergeCells>
  <printOptions horizontalCentered="1"/>
  <pageMargins left="0.5905511811023623" right="0.5905511811023623" top="0.984251968503937" bottom="0.7874015748031497" header="0.2362204724409449" footer="0.3937007874015748"/>
  <pageSetup horizontalDpi="600" verticalDpi="600" orientation="landscape" paperSize="9" scale="95" r:id="rId1"/>
  <headerFooter alignWithMargins="0">
    <oddFooter>&amp;C2-&amp;P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O19" sqref="O19"/>
    </sheetView>
  </sheetViews>
  <sheetFormatPr defaultColWidth="9.57421875" defaultRowHeight="12.75" outlineLevelCol="2"/>
  <cols>
    <col min="1" max="1" width="3.28125" style="1" customWidth="1"/>
    <col min="2" max="2" width="8.140625" style="1" customWidth="1"/>
    <col min="3" max="3" width="27.00390625" style="1" customWidth="1"/>
    <col min="4" max="4" width="9.28125" style="1" customWidth="1"/>
    <col min="5" max="5" width="6.8515625" style="1" customWidth="1"/>
    <col min="6" max="6" width="4.421875" style="1" customWidth="1"/>
    <col min="7" max="7" width="5.8515625" style="1" customWidth="1" outlineLevel="1"/>
    <col min="8" max="8" width="5.421875" style="1" customWidth="1" outlineLevel="1"/>
    <col min="9" max="9" width="6.421875" style="1" customWidth="1" outlineLevel="2"/>
    <col min="10" max="10" width="6.57421875" style="1" customWidth="1" outlineLevel="1"/>
    <col min="11" max="11" width="5.421875" style="1" customWidth="1" outlineLevel="1"/>
    <col min="12" max="12" width="6.421875" style="1" customWidth="1" outlineLevel="1"/>
    <col min="13" max="13" width="9.140625" style="1" customWidth="1" outlineLevel="1"/>
    <col min="14" max="14" width="10.140625" style="1" customWidth="1" outlineLevel="1"/>
    <col min="15" max="15" width="10.28125" style="1" customWidth="1" outlineLevel="1"/>
    <col min="16" max="16" width="9.00390625" style="1" customWidth="1" outlineLevel="1"/>
    <col min="17" max="17" width="10.00390625" style="1" customWidth="1" outlineLevel="1"/>
    <col min="18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32" width="9.57421875" style="1" customWidth="1"/>
    <col min="33" max="34" width="9.57421875" style="1" hidden="1" customWidth="1" outlineLevel="1"/>
    <col min="35" max="35" width="9.57421875" style="1" customWidth="1" collapsed="1"/>
    <col min="36" max="16384" width="9.57421875" style="1" customWidth="1"/>
  </cols>
  <sheetData>
    <row r="1" spans="1:17" ht="15.75">
      <c r="A1" s="830" t="s">
        <v>146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</row>
    <row r="2" spans="1:17" ht="15">
      <c r="A2" s="850" t="s">
        <v>81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</row>
    <row r="3" spans="1:17" ht="12.75">
      <c r="A3" s="2"/>
      <c r="B3" s="2"/>
      <c r="C3" s="2"/>
      <c r="D3" s="2"/>
      <c r="E3" s="2"/>
      <c r="F3" s="854"/>
      <c r="G3" s="854"/>
      <c r="H3" s="854"/>
      <c r="I3" s="854"/>
      <c r="J3" s="854"/>
      <c r="K3" s="2"/>
      <c r="L3" s="2"/>
      <c r="M3" s="2"/>
      <c r="N3" s="2"/>
      <c r="O3" s="2"/>
      <c r="P3" s="2"/>
      <c r="Q3" s="2"/>
    </row>
    <row r="4" s="4" customFormat="1" ht="12.75">
      <c r="A4" s="4" t="s">
        <v>134</v>
      </c>
    </row>
    <row r="5" spans="1:3" s="4" customFormat="1" ht="12.75">
      <c r="A5" s="3" t="s">
        <v>135</v>
      </c>
      <c r="C5" s="5"/>
    </row>
    <row r="6" spans="1:3" s="4" customFormat="1" ht="12.75">
      <c r="A6" s="3" t="s">
        <v>136</v>
      </c>
      <c r="C6" s="5"/>
    </row>
    <row r="7" s="4" customFormat="1" ht="12.75">
      <c r="A7" s="3" t="s">
        <v>173</v>
      </c>
    </row>
    <row r="8" spans="2:17" ht="12.75" customHeight="1">
      <c r="B8" s="67"/>
      <c r="E8" s="67"/>
      <c r="H8" s="2"/>
      <c r="P8" s="7" t="s">
        <v>19</v>
      </c>
      <c r="Q8" s="294"/>
    </row>
    <row r="9" spans="1:17" ht="12.75" customHeight="1">
      <c r="A9" s="1" t="s">
        <v>143</v>
      </c>
      <c r="B9" s="67"/>
      <c r="E9" s="67"/>
      <c r="H9" s="2"/>
      <c r="P9" s="9" t="s">
        <v>11</v>
      </c>
      <c r="Q9" s="292"/>
    </row>
    <row r="10" spans="5:17" ht="13.5" thickBot="1">
      <c r="E10" s="6"/>
      <c r="H10" s="2"/>
      <c r="N10" s="10"/>
      <c r="Q10" s="11"/>
    </row>
    <row r="11" spans="1:17" ht="12.75">
      <c r="A11" s="12"/>
      <c r="B11" s="13"/>
      <c r="C11" s="13"/>
      <c r="D11" s="13"/>
      <c r="E11" s="13"/>
      <c r="F11" s="14"/>
      <c r="G11" s="851" t="s">
        <v>0</v>
      </c>
      <c r="H11" s="852"/>
      <c r="I11" s="852"/>
      <c r="J11" s="852"/>
      <c r="K11" s="852"/>
      <c r="L11" s="853"/>
      <c r="M11" s="851" t="s">
        <v>68</v>
      </c>
      <c r="N11" s="852"/>
      <c r="O11" s="852"/>
      <c r="P11" s="852"/>
      <c r="Q11" s="853"/>
    </row>
    <row r="12" spans="1:17" ht="90.75" customHeight="1" thickBot="1">
      <c r="A12" s="228" t="s">
        <v>1</v>
      </c>
      <c r="B12" s="229" t="s">
        <v>12</v>
      </c>
      <c r="C12" s="230" t="s">
        <v>2</v>
      </c>
      <c r="D12" s="231" t="s">
        <v>56</v>
      </c>
      <c r="E12" s="231" t="s">
        <v>3</v>
      </c>
      <c r="F12" s="232" t="s">
        <v>4</v>
      </c>
      <c r="G12" s="233" t="s">
        <v>5</v>
      </c>
      <c r="H12" s="234" t="s">
        <v>13</v>
      </c>
      <c r="I12" s="234" t="s">
        <v>14</v>
      </c>
      <c r="J12" s="234" t="s">
        <v>15</v>
      </c>
      <c r="K12" s="234" t="s">
        <v>16</v>
      </c>
      <c r="L12" s="235" t="s">
        <v>17</v>
      </c>
      <c r="M12" s="233" t="s">
        <v>6</v>
      </c>
      <c r="N12" s="234" t="s">
        <v>14</v>
      </c>
      <c r="O12" s="234" t="s">
        <v>15</v>
      </c>
      <c r="P12" s="234" t="s">
        <v>16</v>
      </c>
      <c r="Q12" s="235" t="s">
        <v>18</v>
      </c>
    </row>
    <row r="13" spans="1:17" ht="13.5" thickBot="1">
      <c r="A13" s="23">
        <v>1</v>
      </c>
      <c r="B13" s="25">
        <v>2</v>
      </c>
      <c r="C13" s="25">
        <v>3</v>
      </c>
      <c r="D13" s="25">
        <v>4</v>
      </c>
      <c r="E13" s="25">
        <v>5</v>
      </c>
      <c r="F13" s="26">
        <v>6</v>
      </c>
      <c r="G13" s="24">
        <v>7</v>
      </c>
      <c r="H13" s="25">
        <v>8</v>
      </c>
      <c r="I13" s="25">
        <v>9</v>
      </c>
      <c r="J13" s="25">
        <v>10</v>
      </c>
      <c r="K13" s="25">
        <v>11</v>
      </c>
      <c r="L13" s="274">
        <v>12</v>
      </c>
      <c r="M13" s="23">
        <v>13</v>
      </c>
      <c r="N13" s="25">
        <v>14</v>
      </c>
      <c r="O13" s="25">
        <v>15</v>
      </c>
      <c r="P13" s="25">
        <v>16</v>
      </c>
      <c r="Q13" s="26">
        <v>17</v>
      </c>
    </row>
    <row r="14" spans="1:17" s="31" customFormat="1" ht="15" customHeight="1">
      <c r="A14" s="243"/>
      <c r="B14" s="244"/>
      <c r="C14" s="275" t="s">
        <v>59</v>
      </c>
      <c r="D14" s="244"/>
      <c r="E14" s="244"/>
      <c r="F14" s="276"/>
      <c r="G14" s="277"/>
      <c r="H14" s="64"/>
      <c r="I14" s="64"/>
      <c r="J14" s="278"/>
      <c r="K14" s="137"/>
      <c r="L14" s="279"/>
      <c r="M14" s="63"/>
      <c r="N14" s="64"/>
      <c r="O14" s="64"/>
      <c r="P14" s="64"/>
      <c r="Q14" s="65"/>
    </row>
    <row r="15" spans="1:17" s="118" customFormat="1" ht="26.25" customHeight="1">
      <c r="A15" s="115" t="s">
        <v>25</v>
      </c>
      <c r="B15" s="116" t="s">
        <v>24</v>
      </c>
      <c r="C15" s="104" t="s">
        <v>82</v>
      </c>
      <c r="D15" s="123" t="s">
        <v>83</v>
      </c>
      <c r="E15" s="123" t="s">
        <v>22</v>
      </c>
      <c r="F15" s="221">
        <v>550</v>
      </c>
      <c r="G15" s="238"/>
      <c r="H15" s="133"/>
      <c r="I15" s="133"/>
      <c r="J15" s="134"/>
      <c r="K15" s="133"/>
      <c r="L15" s="240"/>
      <c r="M15" s="152"/>
      <c r="N15" s="114"/>
      <c r="O15" s="114"/>
      <c r="P15" s="114"/>
      <c r="Q15" s="117"/>
    </row>
    <row r="16" spans="1:17" s="118" customFormat="1" ht="27.75" customHeight="1">
      <c r="A16" s="115" t="s">
        <v>26</v>
      </c>
      <c r="B16" s="116" t="s">
        <v>24</v>
      </c>
      <c r="C16" s="146" t="s">
        <v>79</v>
      </c>
      <c r="D16" s="123" t="s">
        <v>83</v>
      </c>
      <c r="E16" s="27" t="s">
        <v>41</v>
      </c>
      <c r="F16" s="145">
        <v>14</v>
      </c>
      <c r="G16" s="238"/>
      <c r="H16" s="133"/>
      <c r="I16" s="133"/>
      <c r="J16" s="135"/>
      <c r="K16" s="133"/>
      <c r="L16" s="240"/>
      <c r="M16" s="152"/>
      <c r="N16" s="114"/>
      <c r="O16" s="114"/>
      <c r="P16" s="114"/>
      <c r="Q16" s="117"/>
    </row>
    <row r="17" spans="1:17" s="118" customFormat="1" ht="27.75" customHeight="1">
      <c r="A17" s="115"/>
      <c r="B17" s="116"/>
      <c r="C17" s="105" t="s">
        <v>85</v>
      </c>
      <c r="D17" s="123" t="s">
        <v>83</v>
      </c>
      <c r="E17" s="123" t="s">
        <v>38</v>
      </c>
      <c r="F17" s="147">
        <v>14</v>
      </c>
      <c r="G17" s="238"/>
      <c r="H17" s="133"/>
      <c r="I17" s="132"/>
      <c r="J17" s="135"/>
      <c r="K17" s="133"/>
      <c r="L17" s="240"/>
      <c r="M17" s="152"/>
      <c r="N17" s="114"/>
      <c r="O17" s="114"/>
      <c r="P17" s="114"/>
      <c r="Q17" s="117"/>
    </row>
    <row r="18" spans="1:17" s="118" customFormat="1" ht="27.75" customHeight="1">
      <c r="A18" s="115" t="s">
        <v>28</v>
      </c>
      <c r="B18" s="116" t="s">
        <v>24</v>
      </c>
      <c r="C18" s="146" t="s">
        <v>84</v>
      </c>
      <c r="D18" s="123" t="s">
        <v>83</v>
      </c>
      <c r="E18" s="27" t="s">
        <v>41</v>
      </c>
      <c r="F18" s="145">
        <v>4</v>
      </c>
      <c r="G18" s="238"/>
      <c r="H18" s="133"/>
      <c r="I18" s="133"/>
      <c r="J18" s="135"/>
      <c r="K18" s="133"/>
      <c r="L18" s="240"/>
      <c r="M18" s="152"/>
      <c r="N18" s="114"/>
      <c r="O18" s="114"/>
      <c r="P18" s="114"/>
      <c r="Q18" s="117"/>
    </row>
    <row r="19" spans="1:17" s="118" customFormat="1" ht="27.75" customHeight="1">
      <c r="A19" s="115"/>
      <c r="B19" s="116"/>
      <c r="C19" s="105" t="s">
        <v>86</v>
      </c>
      <c r="D19" s="123" t="s">
        <v>83</v>
      </c>
      <c r="E19" s="123" t="s">
        <v>38</v>
      </c>
      <c r="F19" s="147">
        <v>4</v>
      </c>
      <c r="G19" s="238"/>
      <c r="H19" s="133"/>
      <c r="I19" s="132"/>
      <c r="J19" s="135"/>
      <c r="K19" s="133"/>
      <c r="L19" s="240"/>
      <c r="M19" s="152"/>
      <c r="N19" s="114"/>
      <c r="O19" s="114"/>
      <c r="P19" s="114"/>
      <c r="Q19" s="117"/>
    </row>
    <row r="20" spans="1:17" s="118" customFormat="1" ht="27.75" customHeight="1">
      <c r="A20" s="115" t="s">
        <v>29</v>
      </c>
      <c r="B20" s="116" t="s">
        <v>24</v>
      </c>
      <c r="C20" s="146" t="s">
        <v>87</v>
      </c>
      <c r="D20" s="123" t="s">
        <v>83</v>
      </c>
      <c r="E20" s="27" t="s">
        <v>41</v>
      </c>
      <c r="F20" s="145">
        <v>2</v>
      </c>
      <c r="G20" s="238"/>
      <c r="H20" s="133"/>
      <c r="I20" s="133"/>
      <c r="J20" s="135"/>
      <c r="K20" s="133"/>
      <c r="L20" s="240"/>
      <c r="M20" s="152"/>
      <c r="N20" s="114"/>
      <c r="O20" s="114"/>
      <c r="P20" s="114"/>
      <c r="Q20" s="117"/>
    </row>
    <row r="21" spans="1:17" s="118" customFormat="1" ht="27.75" customHeight="1">
      <c r="A21" s="115"/>
      <c r="B21" s="116"/>
      <c r="C21" s="220" t="s">
        <v>99</v>
      </c>
      <c r="D21" s="124" t="s">
        <v>83</v>
      </c>
      <c r="E21" s="124" t="s">
        <v>38</v>
      </c>
      <c r="F21" s="221">
        <v>2</v>
      </c>
      <c r="G21" s="238"/>
      <c r="H21" s="133"/>
      <c r="I21" s="132"/>
      <c r="J21" s="135"/>
      <c r="K21" s="133"/>
      <c r="L21" s="240"/>
      <c r="M21" s="152"/>
      <c r="N21" s="114"/>
      <c r="O21" s="114"/>
      <c r="P21" s="114"/>
      <c r="Q21" s="117"/>
    </row>
    <row r="22" spans="1:17" s="118" customFormat="1" ht="27" customHeight="1">
      <c r="A22" s="115" t="s">
        <v>30</v>
      </c>
      <c r="B22" s="116" t="s">
        <v>24</v>
      </c>
      <c r="C22" s="262" t="s">
        <v>88</v>
      </c>
      <c r="D22" s="124" t="s">
        <v>89</v>
      </c>
      <c r="E22" s="124" t="s">
        <v>41</v>
      </c>
      <c r="F22" s="221">
        <v>82</v>
      </c>
      <c r="G22" s="238"/>
      <c r="H22" s="133"/>
      <c r="I22" s="133"/>
      <c r="J22" s="135"/>
      <c r="K22" s="133"/>
      <c r="L22" s="240"/>
      <c r="M22" s="152"/>
      <c r="N22" s="114"/>
      <c r="O22" s="114"/>
      <c r="P22" s="114"/>
      <c r="Q22" s="117"/>
    </row>
    <row r="23" spans="1:17" s="118" customFormat="1" ht="27.75" customHeight="1">
      <c r="A23" s="115" t="s">
        <v>36</v>
      </c>
      <c r="B23" s="116" t="s">
        <v>24</v>
      </c>
      <c r="C23" s="262" t="s">
        <v>90</v>
      </c>
      <c r="D23" s="124" t="s">
        <v>89</v>
      </c>
      <c r="E23" s="124" t="s">
        <v>41</v>
      </c>
      <c r="F23" s="221">
        <v>2</v>
      </c>
      <c r="G23" s="149"/>
      <c r="H23" s="133"/>
      <c r="I23" s="133"/>
      <c r="J23" s="135"/>
      <c r="K23" s="133"/>
      <c r="L23" s="261"/>
      <c r="M23" s="152"/>
      <c r="N23" s="114"/>
      <c r="O23" s="114"/>
      <c r="P23" s="114"/>
      <c r="Q23" s="117"/>
    </row>
    <row r="24" spans="1:21" s="119" customFormat="1" ht="15" customHeight="1">
      <c r="A24" s="115" t="s">
        <v>31</v>
      </c>
      <c r="B24" s="116" t="s">
        <v>24</v>
      </c>
      <c r="C24" s="146" t="s">
        <v>91</v>
      </c>
      <c r="D24" s="124" t="s">
        <v>92</v>
      </c>
      <c r="E24" s="124" t="s">
        <v>41</v>
      </c>
      <c r="F24" s="221">
        <v>2</v>
      </c>
      <c r="G24" s="239"/>
      <c r="H24" s="133"/>
      <c r="I24" s="133"/>
      <c r="J24" s="42"/>
      <c r="K24" s="133"/>
      <c r="L24" s="240"/>
      <c r="M24" s="152"/>
      <c r="N24" s="114"/>
      <c r="O24" s="114"/>
      <c r="P24" s="114"/>
      <c r="Q24" s="117"/>
      <c r="U24" s="120"/>
    </row>
    <row r="25" spans="1:21" s="119" customFormat="1" ht="15" customHeight="1">
      <c r="A25" s="115" t="s">
        <v>32</v>
      </c>
      <c r="B25" s="116" t="s">
        <v>24</v>
      </c>
      <c r="C25" s="146" t="s">
        <v>42</v>
      </c>
      <c r="D25" s="124" t="s">
        <v>43</v>
      </c>
      <c r="E25" s="124" t="s">
        <v>22</v>
      </c>
      <c r="F25" s="221">
        <v>500</v>
      </c>
      <c r="G25" s="150"/>
      <c r="H25" s="133"/>
      <c r="I25" s="133"/>
      <c r="J25" s="42"/>
      <c r="K25" s="133"/>
      <c r="L25" s="261"/>
      <c r="M25" s="152"/>
      <c r="N25" s="114"/>
      <c r="O25" s="114"/>
      <c r="P25" s="114"/>
      <c r="Q25" s="117"/>
      <c r="U25" s="120"/>
    </row>
    <row r="26" spans="1:21" s="119" customFormat="1" ht="28.5" customHeight="1">
      <c r="A26" s="115" t="s">
        <v>33</v>
      </c>
      <c r="B26" s="116" t="s">
        <v>24</v>
      </c>
      <c r="C26" s="146" t="s">
        <v>93</v>
      </c>
      <c r="D26" s="124" t="s">
        <v>94</v>
      </c>
      <c r="E26" s="124" t="s">
        <v>22</v>
      </c>
      <c r="F26" s="221">
        <v>30</v>
      </c>
      <c r="G26" s="239"/>
      <c r="H26" s="133"/>
      <c r="I26" s="133"/>
      <c r="J26" s="42"/>
      <c r="K26" s="133"/>
      <c r="L26" s="240"/>
      <c r="M26" s="152"/>
      <c r="N26" s="114"/>
      <c r="O26" s="114"/>
      <c r="P26" s="114"/>
      <c r="Q26" s="117"/>
      <c r="U26" s="120"/>
    </row>
    <row r="27" spans="1:21" s="119" customFormat="1" ht="27.75" customHeight="1">
      <c r="A27" s="115" t="s">
        <v>34</v>
      </c>
      <c r="B27" s="116" t="s">
        <v>24</v>
      </c>
      <c r="C27" s="146" t="s">
        <v>93</v>
      </c>
      <c r="D27" s="124" t="s">
        <v>95</v>
      </c>
      <c r="E27" s="124" t="s">
        <v>22</v>
      </c>
      <c r="F27" s="221">
        <v>20</v>
      </c>
      <c r="G27" s="239"/>
      <c r="H27" s="133"/>
      <c r="I27" s="133"/>
      <c r="J27" s="42"/>
      <c r="K27" s="133"/>
      <c r="L27" s="240"/>
      <c r="M27" s="152"/>
      <c r="N27" s="114"/>
      <c r="O27" s="114"/>
      <c r="P27" s="114"/>
      <c r="Q27" s="117"/>
      <c r="U27" s="120"/>
    </row>
    <row r="28" spans="1:21" s="119" customFormat="1" ht="14.25" customHeight="1">
      <c r="A28" s="115"/>
      <c r="B28" s="116"/>
      <c r="C28" s="105" t="s">
        <v>80</v>
      </c>
      <c r="D28" s="124"/>
      <c r="E28" s="124" t="s">
        <v>23</v>
      </c>
      <c r="F28" s="145">
        <v>28</v>
      </c>
      <c r="G28" s="239"/>
      <c r="H28" s="133"/>
      <c r="I28" s="133"/>
      <c r="J28" s="33"/>
      <c r="K28" s="133"/>
      <c r="L28" s="240"/>
      <c r="M28" s="152"/>
      <c r="N28" s="114"/>
      <c r="O28" s="114"/>
      <c r="P28" s="114"/>
      <c r="Q28" s="117"/>
      <c r="U28" s="120"/>
    </row>
    <row r="29" spans="1:21" s="119" customFormat="1" ht="18.75" customHeight="1">
      <c r="A29" s="115"/>
      <c r="B29" s="116"/>
      <c r="C29" s="105" t="s">
        <v>96</v>
      </c>
      <c r="D29" s="124"/>
      <c r="E29" s="124" t="s">
        <v>97</v>
      </c>
      <c r="F29" s="145">
        <v>1</v>
      </c>
      <c r="G29" s="239"/>
      <c r="H29" s="133"/>
      <c r="I29" s="133"/>
      <c r="J29" s="33"/>
      <c r="K29" s="133"/>
      <c r="L29" s="240"/>
      <c r="M29" s="152"/>
      <c r="N29" s="114"/>
      <c r="O29" s="114"/>
      <c r="P29" s="114"/>
      <c r="Q29" s="117"/>
      <c r="U29" s="120"/>
    </row>
    <row r="30" spans="1:21" s="119" customFormat="1" ht="26.25" customHeight="1">
      <c r="A30" s="115" t="s">
        <v>35</v>
      </c>
      <c r="B30" s="116" t="s">
        <v>24</v>
      </c>
      <c r="C30" s="126" t="s">
        <v>98</v>
      </c>
      <c r="D30" s="123" t="s">
        <v>83</v>
      </c>
      <c r="E30" s="123" t="s">
        <v>41</v>
      </c>
      <c r="F30" s="145">
        <v>2</v>
      </c>
      <c r="G30" s="239"/>
      <c r="H30" s="133"/>
      <c r="I30" s="133"/>
      <c r="J30" s="133"/>
      <c r="K30" s="133"/>
      <c r="L30" s="240"/>
      <c r="M30" s="152"/>
      <c r="N30" s="114"/>
      <c r="O30" s="114"/>
      <c r="P30" s="114"/>
      <c r="Q30" s="117"/>
      <c r="U30" s="120"/>
    </row>
    <row r="31" spans="1:21" s="119" customFormat="1" ht="63.75">
      <c r="A31" s="115" t="s">
        <v>58</v>
      </c>
      <c r="B31" s="116" t="s">
        <v>24</v>
      </c>
      <c r="C31" s="126" t="s">
        <v>112</v>
      </c>
      <c r="D31" s="123" t="s">
        <v>83</v>
      </c>
      <c r="E31" s="123" t="s">
        <v>41</v>
      </c>
      <c r="F31" s="145">
        <v>2</v>
      </c>
      <c r="G31" s="239"/>
      <c r="H31" s="133"/>
      <c r="I31" s="133"/>
      <c r="J31" s="133"/>
      <c r="K31" s="133"/>
      <c r="L31" s="240"/>
      <c r="M31" s="152"/>
      <c r="N31" s="114"/>
      <c r="O31" s="114"/>
      <c r="P31" s="114"/>
      <c r="Q31" s="117"/>
      <c r="U31" s="120"/>
    </row>
    <row r="32" spans="1:21" s="119" customFormat="1" ht="14.25" customHeight="1" thickBot="1">
      <c r="A32" s="138" t="s">
        <v>137</v>
      </c>
      <c r="B32" s="139" t="s">
        <v>24</v>
      </c>
      <c r="C32" s="270" t="s">
        <v>100</v>
      </c>
      <c r="D32" s="141" t="s">
        <v>44</v>
      </c>
      <c r="E32" s="141" t="s">
        <v>41</v>
      </c>
      <c r="F32" s="34">
        <v>2</v>
      </c>
      <c r="G32" s="271"/>
      <c r="H32" s="142"/>
      <c r="I32" s="142"/>
      <c r="J32" s="227"/>
      <c r="K32" s="142"/>
      <c r="L32" s="241"/>
      <c r="M32" s="153"/>
      <c r="N32" s="143"/>
      <c r="O32" s="143"/>
      <c r="P32" s="143"/>
      <c r="Q32" s="144"/>
      <c r="U32" s="120"/>
    </row>
    <row r="33" spans="1:17" s="41" customFormat="1" ht="14.25" customHeight="1" thickBot="1">
      <c r="A33" s="224"/>
      <c r="B33" s="225"/>
      <c r="C33" s="236" t="s">
        <v>9</v>
      </c>
      <c r="D33" s="236"/>
      <c r="E33" s="225"/>
      <c r="F33" s="226"/>
      <c r="G33" s="224"/>
      <c r="H33" s="225"/>
      <c r="I33" s="225"/>
      <c r="J33" s="225"/>
      <c r="K33" s="225"/>
      <c r="L33" s="226"/>
      <c r="M33" s="272"/>
      <c r="N33" s="273"/>
      <c r="O33" s="273"/>
      <c r="P33" s="273"/>
      <c r="Q33" s="237"/>
    </row>
    <row r="34" spans="1:17" ht="14.25" customHeight="1" thickBot="1">
      <c r="A34" s="47"/>
      <c r="B34" s="48"/>
      <c r="C34" s="49" t="s">
        <v>69</v>
      </c>
      <c r="D34" s="49"/>
      <c r="E34" s="50" t="s">
        <v>141</v>
      </c>
      <c r="F34" s="55"/>
      <c r="G34" s="59"/>
      <c r="H34" s="51"/>
      <c r="I34" s="51"/>
      <c r="J34" s="48"/>
      <c r="K34" s="48"/>
      <c r="L34" s="60"/>
      <c r="M34" s="47"/>
      <c r="N34" s="48"/>
      <c r="O34" s="52"/>
      <c r="P34" s="48"/>
      <c r="Q34" s="53"/>
    </row>
    <row r="35" spans="1:21" s="41" customFormat="1" ht="14.25" customHeight="1" thickBot="1">
      <c r="A35" s="127"/>
      <c r="B35" s="128"/>
      <c r="C35" s="129" t="s">
        <v>10</v>
      </c>
      <c r="D35" s="129"/>
      <c r="E35" s="113"/>
      <c r="F35" s="111"/>
      <c r="G35" s="112"/>
      <c r="H35" s="113"/>
      <c r="I35" s="113"/>
      <c r="J35" s="128"/>
      <c r="K35" s="128"/>
      <c r="L35" s="151"/>
      <c r="M35" s="154"/>
      <c r="N35" s="130"/>
      <c r="O35" s="130"/>
      <c r="P35" s="130"/>
      <c r="Q35" s="131"/>
      <c r="U35" s="122"/>
    </row>
    <row r="36" ht="12.75">
      <c r="U36" s="121"/>
    </row>
    <row r="37" spans="5:15" ht="12.75">
      <c r="E37" s="38"/>
      <c r="L37" s="39"/>
      <c r="M37" s="39"/>
      <c r="N37" s="39"/>
      <c r="O37" s="40"/>
    </row>
    <row r="38" spans="2:16" ht="12.75">
      <c r="B38" s="4" t="s">
        <v>175</v>
      </c>
      <c r="C38" s="4"/>
      <c r="D38" s="4"/>
      <c r="E38" s="4"/>
      <c r="F38" s="168"/>
      <c r="L38" s="39"/>
      <c r="M38" s="39"/>
      <c r="N38" s="39"/>
      <c r="O38" s="169"/>
      <c r="P38" s="40" t="s">
        <v>174</v>
      </c>
    </row>
    <row r="39" spans="2:16" ht="12.75">
      <c r="B39" s="4" t="s">
        <v>176</v>
      </c>
      <c r="C39" s="4"/>
      <c r="D39" s="4"/>
      <c r="E39" s="4"/>
      <c r="P39" s="121"/>
    </row>
    <row r="64" ht="12.75">
      <c r="Q64" s="2"/>
    </row>
  </sheetData>
  <sheetProtection/>
  <mergeCells count="5">
    <mergeCell ref="A1:Q1"/>
    <mergeCell ref="A2:Q2"/>
    <mergeCell ref="F3:J3"/>
    <mergeCell ref="G11:L11"/>
    <mergeCell ref="M11:Q11"/>
  </mergeCells>
  <conditionalFormatting sqref="E15:E17 E22:E25">
    <cfRule type="cellIs" priority="45" dxfId="0" operator="equal" stopIfTrue="1">
      <formula>0</formula>
    </cfRule>
    <cfRule type="expression" priority="46" dxfId="0" stopIfTrue="1">
      <formula>#DIV/0!</formula>
    </cfRule>
  </conditionalFormatting>
  <conditionalFormatting sqref="E18:E19">
    <cfRule type="cellIs" priority="11" dxfId="0" operator="equal" stopIfTrue="1">
      <formula>0</formula>
    </cfRule>
    <cfRule type="expression" priority="12" dxfId="0" stopIfTrue="1">
      <formula>#DIV/0!</formula>
    </cfRule>
  </conditionalFormatting>
  <conditionalFormatting sqref="E20:E21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E26:E2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5905511811023623" right="0.5905511811023623" top="0.984251968503937" bottom="0.7874015748031497" header="0.2362204724409449" footer="0.3937007874015748"/>
  <pageSetup horizontalDpi="600" verticalDpi="600" orientation="landscape" paperSize="9" scale="95" r:id="rId1"/>
  <headerFooter>
    <oddFooter>&amp;C3-&amp;P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100" zoomScalePageLayoutView="0" workbookViewId="0" topLeftCell="A1">
      <selection activeCell="U21" sqref="U21"/>
    </sheetView>
  </sheetViews>
  <sheetFormatPr defaultColWidth="9.57421875" defaultRowHeight="12.75" outlineLevelCol="2"/>
  <cols>
    <col min="1" max="1" width="4.140625" style="1" customWidth="1"/>
    <col min="2" max="2" width="8.140625" style="1" customWidth="1"/>
    <col min="3" max="3" width="32.00390625" style="1" customWidth="1"/>
    <col min="4" max="4" width="6.140625" style="1" customWidth="1"/>
    <col min="5" max="5" width="10.140625" style="1" customWidth="1"/>
    <col min="6" max="6" width="5.421875" style="1" customWidth="1" outlineLevel="1"/>
    <col min="7" max="7" width="5.7109375" style="1" customWidth="1" outlineLevel="1"/>
    <col min="8" max="8" width="5.7109375" style="1" customWidth="1" outlineLevel="2"/>
    <col min="9" max="9" width="5.8515625" style="1" customWidth="1" outlineLevel="1"/>
    <col min="10" max="10" width="6.00390625" style="1" customWidth="1" outlineLevel="1"/>
    <col min="11" max="11" width="6.28125" style="1" customWidth="1" outlineLevel="1"/>
    <col min="12" max="12" width="9.00390625" style="1" customWidth="1" outlineLevel="1"/>
    <col min="13" max="13" width="10.140625" style="1" customWidth="1" outlineLevel="1"/>
    <col min="14" max="14" width="10.00390625" style="1" customWidth="1" outlineLevel="1"/>
    <col min="15" max="15" width="9.421875" style="1" customWidth="1" outlineLevel="1"/>
    <col min="16" max="16" width="10.28125" style="1" customWidth="1" outlineLevel="1"/>
    <col min="17" max="18" width="9.57421875" style="1" hidden="1" customWidth="1" outlineLevel="1"/>
    <col min="19" max="19" width="9.57421875" style="1" customWidth="1" collapsed="1"/>
    <col min="20" max="23" width="9.57421875" style="1" customWidth="1"/>
    <col min="24" max="25" width="9.57421875" style="1" hidden="1" customWidth="1" outlineLevel="1"/>
    <col min="26" max="26" width="9.57421875" style="1" customWidth="1" collapsed="1"/>
    <col min="27" max="30" width="9.57421875" style="1" customWidth="1"/>
    <col min="31" max="32" width="9.57421875" style="1" hidden="1" customWidth="1" outlineLevel="1"/>
    <col min="33" max="33" width="9.57421875" style="1" customWidth="1" collapsed="1"/>
    <col min="34" max="16384" width="9.57421875" style="1" customWidth="1"/>
  </cols>
  <sheetData>
    <row r="1" spans="1:16" ht="15.75">
      <c r="A1" s="830" t="s">
        <v>147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</row>
    <row r="2" spans="1:16" ht="15">
      <c r="A2" s="850" t="s">
        <v>66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</row>
    <row r="3" spans="1:16" ht="12.75">
      <c r="A3" s="66"/>
      <c r="B3" s="66"/>
      <c r="C3" s="66"/>
      <c r="D3" s="66"/>
      <c r="E3" s="855"/>
      <c r="F3" s="855"/>
      <c r="G3" s="855"/>
      <c r="H3" s="855"/>
      <c r="I3" s="855"/>
      <c r="J3" s="66"/>
      <c r="K3" s="66"/>
      <c r="L3" s="66"/>
      <c r="M3" s="66"/>
      <c r="N3" s="66"/>
      <c r="O3" s="66"/>
      <c r="P3" s="66"/>
    </row>
    <row r="4" s="4" customFormat="1" ht="12.75">
      <c r="A4" s="4" t="s">
        <v>134</v>
      </c>
    </row>
    <row r="5" spans="1:3" s="4" customFormat="1" ht="12.75">
      <c r="A5" s="3" t="s">
        <v>135</v>
      </c>
      <c r="C5" s="5"/>
    </row>
    <row r="6" spans="1:3" s="4" customFormat="1" ht="12.75">
      <c r="A6" s="3" t="s">
        <v>136</v>
      </c>
      <c r="C6" s="5"/>
    </row>
    <row r="7" s="4" customFormat="1" ht="12.75">
      <c r="A7" s="3" t="s">
        <v>173</v>
      </c>
    </row>
    <row r="8" spans="2:16" ht="12.75" customHeight="1">
      <c r="B8" s="67"/>
      <c r="D8" s="67"/>
      <c r="G8" s="2"/>
      <c r="O8" s="7" t="s">
        <v>19</v>
      </c>
      <c r="P8" s="68"/>
    </row>
    <row r="9" spans="1:16" ht="12.75" customHeight="1">
      <c r="A9" s="1" t="s">
        <v>144</v>
      </c>
      <c r="B9" s="67"/>
      <c r="D9" s="67"/>
      <c r="G9" s="2"/>
      <c r="O9" s="9" t="s">
        <v>11</v>
      </c>
      <c r="P9" s="9"/>
    </row>
    <row r="10" spans="4:16" ht="13.5" thickBot="1">
      <c r="D10" s="67"/>
      <c r="G10" s="2"/>
      <c r="M10" s="10"/>
      <c r="P10" s="69"/>
    </row>
    <row r="11" spans="1:16" ht="12.75">
      <c r="A11" s="12"/>
      <c r="B11" s="13"/>
      <c r="C11" s="13"/>
      <c r="D11" s="13"/>
      <c r="E11" s="14"/>
      <c r="F11" s="851" t="s">
        <v>0</v>
      </c>
      <c r="G11" s="852"/>
      <c r="H11" s="852"/>
      <c r="I11" s="852"/>
      <c r="J11" s="852"/>
      <c r="K11" s="853"/>
      <c r="L11" s="856" t="s">
        <v>68</v>
      </c>
      <c r="M11" s="852"/>
      <c r="N11" s="852"/>
      <c r="O11" s="852"/>
      <c r="P11" s="853"/>
    </row>
    <row r="12" spans="1:16" ht="90.75" customHeight="1" thickBot="1">
      <c r="A12" s="15" t="s">
        <v>1</v>
      </c>
      <c r="B12" s="16" t="s">
        <v>12</v>
      </c>
      <c r="C12" s="17" t="s">
        <v>2</v>
      </c>
      <c r="D12" s="18" t="s">
        <v>3</v>
      </c>
      <c r="E12" s="19" t="s">
        <v>4</v>
      </c>
      <c r="F12" s="20" t="s">
        <v>5</v>
      </c>
      <c r="G12" s="21" t="s">
        <v>13</v>
      </c>
      <c r="H12" s="21" t="s">
        <v>14</v>
      </c>
      <c r="I12" s="21" t="s">
        <v>15</v>
      </c>
      <c r="J12" s="21" t="s">
        <v>16</v>
      </c>
      <c r="K12" s="22" t="s">
        <v>17</v>
      </c>
      <c r="L12" s="54" t="s">
        <v>6</v>
      </c>
      <c r="M12" s="21" t="s">
        <v>14</v>
      </c>
      <c r="N12" s="21" t="s">
        <v>15</v>
      </c>
      <c r="O12" s="21" t="s">
        <v>16</v>
      </c>
      <c r="P12" s="22" t="s">
        <v>18</v>
      </c>
    </row>
    <row r="13" spans="1:16" ht="13.5" thickBot="1">
      <c r="A13" s="23">
        <v>1</v>
      </c>
      <c r="B13" s="25">
        <v>2</v>
      </c>
      <c r="C13" s="25">
        <v>3</v>
      </c>
      <c r="D13" s="25">
        <v>4</v>
      </c>
      <c r="E13" s="26">
        <v>5</v>
      </c>
      <c r="F13" s="23">
        <v>6</v>
      </c>
      <c r="G13" s="25">
        <v>7</v>
      </c>
      <c r="H13" s="25">
        <v>8</v>
      </c>
      <c r="I13" s="25">
        <v>9</v>
      </c>
      <c r="J13" s="25">
        <v>10</v>
      </c>
      <c r="K13" s="26">
        <v>11</v>
      </c>
      <c r="L13" s="24">
        <v>12</v>
      </c>
      <c r="M13" s="25">
        <v>13</v>
      </c>
      <c r="N13" s="25">
        <v>14</v>
      </c>
      <c r="O13" s="25">
        <v>15</v>
      </c>
      <c r="P13" s="26">
        <v>16</v>
      </c>
    </row>
    <row r="14" spans="1:16" s="79" customFormat="1" ht="27.75" customHeight="1">
      <c r="A14" s="95">
        <v>1</v>
      </c>
      <c r="B14" s="78" t="s">
        <v>24</v>
      </c>
      <c r="C14" s="250" t="s">
        <v>61</v>
      </c>
      <c r="D14" s="96" t="s">
        <v>20</v>
      </c>
      <c r="E14" s="280">
        <v>2130</v>
      </c>
      <c r="F14" s="287"/>
      <c r="G14" s="222"/>
      <c r="H14" s="222"/>
      <c r="I14" s="62"/>
      <c r="J14" s="222"/>
      <c r="K14" s="288"/>
      <c r="L14" s="284"/>
      <c r="M14" s="137"/>
      <c r="N14" s="137"/>
      <c r="O14" s="137"/>
      <c r="P14" s="223"/>
    </row>
    <row r="15" spans="1:19" s="79" customFormat="1" ht="27" customHeight="1">
      <c r="A15" s="97"/>
      <c r="B15" s="98"/>
      <c r="C15" s="105" t="s">
        <v>138</v>
      </c>
      <c r="D15" s="99" t="s">
        <v>21</v>
      </c>
      <c r="E15" s="281">
        <f>E14*0.15*1.05</f>
        <v>335.475</v>
      </c>
      <c r="F15" s="150"/>
      <c r="G15" s="42"/>
      <c r="H15" s="42"/>
      <c r="I15" s="136"/>
      <c r="J15" s="133"/>
      <c r="K15" s="261"/>
      <c r="L15" s="285"/>
      <c r="M15" s="114"/>
      <c r="N15" s="114"/>
      <c r="O15" s="114"/>
      <c r="P15" s="117"/>
      <c r="S15" s="81"/>
    </row>
    <row r="16" spans="1:19" s="79" customFormat="1" ht="15" customHeight="1">
      <c r="A16" s="97"/>
      <c r="B16" s="98"/>
      <c r="C16" s="105" t="s">
        <v>62</v>
      </c>
      <c r="D16" s="99" t="s">
        <v>20</v>
      </c>
      <c r="E16" s="281">
        <f>E14</f>
        <v>2130</v>
      </c>
      <c r="F16" s="150"/>
      <c r="G16" s="133"/>
      <c r="H16" s="134"/>
      <c r="I16" s="136"/>
      <c r="J16" s="133"/>
      <c r="K16" s="261"/>
      <c r="L16" s="285"/>
      <c r="M16" s="114"/>
      <c r="N16" s="114"/>
      <c r="O16" s="114"/>
      <c r="P16" s="117"/>
      <c r="S16" s="81"/>
    </row>
    <row r="17" spans="1:19" s="79" customFormat="1" ht="15" customHeight="1">
      <c r="A17" s="97"/>
      <c r="B17" s="98"/>
      <c r="C17" s="105" t="s">
        <v>108</v>
      </c>
      <c r="D17" s="99" t="s">
        <v>23</v>
      </c>
      <c r="E17" s="281">
        <f>E14*35/1000</f>
        <v>74.55</v>
      </c>
      <c r="F17" s="150"/>
      <c r="G17" s="133"/>
      <c r="H17" s="133"/>
      <c r="I17" s="42"/>
      <c r="J17" s="133"/>
      <c r="K17" s="261"/>
      <c r="L17" s="285"/>
      <c r="M17" s="114"/>
      <c r="N17" s="114"/>
      <c r="O17" s="114"/>
      <c r="P17" s="117"/>
      <c r="S17" s="81"/>
    </row>
    <row r="18" spans="1:19" s="79" customFormat="1" ht="27" customHeight="1">
      <c r="A18" s="97">
        <v>2</v>
      </c>
      <c r="B18" s="98" t="s">
        <v>24</v>
      </c>
      <c r="C18" s="104" t="s">
        <v>109</v>
      </c>
      <c r="D18" s="99" t="s">
        <v>20</v>
      </c>
      <c r="E18" s="282">
        <v>45</v>
      </c>
      <c r="F18" s="89"/>
      <c r="G18" s="92"/>
      <c r="H18" s="92"/>
      <c r="I18" s="90"/>
      <c r="J18" s="92"/>
      <c r="K18" s="91"/>
      <c r="L18" s="28"/>
      <c r="M18" s="29"/>
      <c r="N18" s="29"/>
      <c r="O18" s="29"/>
      <c r="P18" s="30"/>
      <c r="S18" s="81"/>
    </row>
    <row r="19" spans="1:19" s="79" customFormat="1" ht="15" customHeight="1">
      <c r="A19" s="97"/>
      <c r="B19" s="98"/>
      <c r="C19" s="105" t="s">
        <v>128</v>
      </c>
      <c r="D19" s="99" t="s">
        <v>20</v>
      </c>
      <c r="E19" s="282">
        <v>45</v>
      </c>
      <c r="F19" s="89"/>
      <c r="G19" s="92"/>
      <c r="H19" s="92"/>
      <c r="I19" s="33"/>
      <c r="J19" s="92"/>
      <c r="K19" s="91"/>
      <c r="L19" s="28"/>
      <c r="M19" s="29"/>
      <c r="N19" s="29"/>
      <c r="O19" s="29"/>
      <c r="P19" s="30"/>
      <c r="S19" s="81"/>
    </row>
    <row r="20" spans="1:19" s="79" customFormat="1" ht="27.75" customHeight="1">
      <c r="A20" s="97"/>
      <c r="B20" s="98"/>
      <c r="C20" s="105" t="s">
        <v>129</v>
      </c>
      <c r="D20" s="99" t="s">
        <v>21</v>
      </c>
      <c r="E20" s="282">
        <f>E18*0.05*1.15</f>
        <v>2.5875</v>
      </c>
      <c r="F20" s="89"/>
      <c r="G20" s="92"/>
      <c r="H20" s="82"/>
      <c r="I20" s="33"/>
      <c r="J20" s="92"/>
      <c r="K20" s="91"/>
      <c r="L20" s="28"/>
      <c r="M20" s="29"/>
      <c r="N20" s="29"/>
      <c r="O20" s="29"/>
      <c r="P20" s="30"/>
      <c r="S20" s="81"/>
    </row>
    <row r="21" spans="1:19" s="79" customFormat="1" ht="26.25" customHeight="1">
      <c r="A21" s="97"/>
      <c r="B21" s="98"/>
      <c r="C21" s="105" t="s">
        <v>130</v>
      </c>
      <c r="D21" s="99" t="s">
        <v>21</v>
      </c>
      <c r="E21" s="282">
        <f>E18*0.15*1.15</f>
        <v>7.762499999999999</v>
      </c>
      <c r="F21" s="89"/>
      <c r="G21" s="92"/>
      <c r="H21" s="82"/>
      <c r="I21" s="33"/>
      <c r="J21" s="92"/>
      <c r="K21" s="91"/>
      <c r="L21" s="28"/>
      <c r="M21" s="29"/>
      <c r="N21" s="29"/>
      <c r="O21" s="29"/>
      <c r="P21" s="30"/>
      <c r="S21" s="81"/>
    </row>
    <row r="22" spans="1:19" s="79" customFormat="1" ht="12.75">
      <c r="A22" s="97"/>
      <c r="B22" s="98"/>
      <c r="C22" s="105" t="s">
        <v>131</v>
      </c>
      <c r="D22" s="99" t="s">
        <v>21</v>
      </c>
      <c r="E22" s="282">
        <f>E18*0.2*1.15</f>
        <v>10.35</v>
      </c>
      <c r="F22" s="89"/>
      <c r="G22" s="92"/>
      <c r="H22" s="82"/>
      <c r="I22" s="100"/>
      <c r="J22" s="92"/>
      <c r="K22" s="91"/>
      <c r="L22" s="28"/>
      <c r="M22" s="29"/>
      <c r="N22" s="29"/>
      <c r="O22" s="29"/>
      <c r="P22" s="30"/>
      <c r="S22" s="81"/>
    </row>
    <row r="23" spans="1:19" s="79" customFormat="1" ht="15" customHeight="1">
      <c r="A23" s="97"/>
      <c r="B23" s="98"/>
      <c r="C23" s="105" t="s">
        <v>62</v>
      </c>
      <c r="D23" s="99" t="s">
        <v>20</v>
      </c>
      <c r="E23" s="282">
        <v>45</v>
      </c>
      <c r="F23" s="150"/>
      <c r="G23" s="133"/>
      <c r="H23" s="134"/>
      <c r="I23" s="136"/>
      <c r="J23" s="133"/>
      <c r="K23" s="261"/>
      <c r="L23" s="28"/>
      <c r="M23" s="29"/>
      <c r="N23" s="29"/>
      <c r="O23" s="29"/>
      <c r="P23" s="30"/>
      <c r="S23" s="81"/>
    </row>
    <row r="24" spans="1:19" s="79" customFormat="1" ht="27" customHeight="1">
      <c r="A24" s="97">
        <v>3</v>
      </c>
      <c r="B24" s="98" t="s">
        <v>24</v>
      </c>
      <c r="C24" s="104" t="s">
        <v>110</v>
      </c>
      <c r="D24" s="99" t="s">
        <v>20</v>
      </c>
      <c r="E24" s="282">
        <v>337</v>
      </c>
      <c r="F24" s="89"/>
      <c r="G24" s="92"/>
      <c r="H24" s="92"/>
      <c r="I24" s="90"/>
      <c r="J24" s="92"/>
      <c r="K24" s="91"/>
      <c r="L24" s="28"/>
      <c r="M24" s="29"/>
      <c r="N24" s="29"/>
      <c r="O24" s="29"/>
      <c r="P24" s="30"/>
      <c r="S24" s="81"/>
    </row>
    <row r="25" spans="1:19" s="79" customFormat="1" ht="15" customHeight="1">
      <c r="A25" s="97"/>
      <c r="B25" s="98"/>
      <c r="C25" s="105" t="s">
        <v>67</v>
      </c>
      <c r="D25" s="99" t="s">
        <v>20</v>
      </c>
      <c r="E25" s="282">
        <v>337</v>
      </c>
      <c r="F25" s="89"/>
      <c r="G25" s="92"/>
      <c r="H25" s="92"/>
      <c r="I25" s="33"/>
      <c r="J25" s="92"/>
      <c r="K25" s="91"/>
      <c r="L25" s="28"/>
      <c r="M25" s="29"/>
      <c r="N25" s="29"/>
      <c r="O25" s="29"/>
      <c r="P25" s="30"/>
      <c r="S25" s="81"/>
    </row>
    <row r="26" spans="1:19" s="79" customFormat="1" ht="27" customHeight="1">
      <c r="A26" s="97"/>
      <c r="B26" s="98"/>
      <c r="C26" s="105" t="s">
        <v>129</v>
      </c>
      <c r="D26" s="99" t="s">
        <v>21</v>
      </c>
      <c r="E26" s="282">
        <f>E24*0.05*1.15</f>
        <v>19.3775</v>
      </c>
      <c r="F26" s="89"/>
      <c r="G26" s="92"/>
      <c r="H26" s="82"/>
      <c r="I26" s="33"/>
      <c r="J26" s="92"/>
      <c r="K26" s="91"/>
      <c r="L26" s="28"/>
      <c r="M26" s="29"/>
      <c r="N26" s="29"/>
      <c r="O26" s="29"/>
      <c r="P26" s="30"/>
      <c r="S26" s="81"/>
    </row>
    <row r="27" spans="1:19" s="79" customFormat="1" ht="26.25" customHeight="1">
      <c r="A27" s="97"/>
      <c r="B27" s="98"/>
      <c r="C27" s="105" t="s">
        <v>130</v>
      </c>
      <c r="D27" s="99" t="s">
        <v>21</v>
      </c>
      <c r="E27" s="282">
        <f>E24*0.15*1.15</f>
        <v>58.13249999999999</v>
      </c>
      <c r="F27" s="89"/>
      <c r="G27" s="92"/>
      <c r="H27" s="82"/>
      <c r="I27" s="33"/>
      <c r="J27" s="92"/>
      <c r="K27" s="91"/>
      <c r="L27" s="28"/>
      <c r="M27" s="29"/>
      <c r="N27" s="29"/>
      <c r="O27" s="29"/>
      <c r="P27" s="30"/>
      <c r="S27" s="81"/>
    </row>
    <row r="28" spans="1:19" s="79" customFormat="1" ht="26.25" customHeight="1">
      <c r="A28" s="97"/>
      <c r="B28" s="98"/>
      <c r="C28" s="105" t="s">
        <v>132</v>
      </c>
      <c r="D28" s="99" t="s">
        <v>21</v>
      </c>
      <c r="E28" s="282">
        <f>E25*0.2*1.15</f>
        <v>77.51</v>
      </c>
      <c r="F28" s="89"/>
      <c r="G28" s="92"/>
      <c r="H28" s="82"/>
      <c r="I28" s="33"/>
      <c r="J28" s="92"/>
      <c r="K28" s="91"/>
      <c r="L28" s="28"/>
      <c r="M28" s="29"/>
      <c r="N28" s="29"/>
      <c r="O28" s="29"/>
      <c r="P28" s="30"/>
      <c r="S28" s="81"/>
    </row>
    <row r="29" spans="1:19" s="79" customFormat="1" ht="12.75">
      <c r="A29" s="97"/>
      <c r="B29" s="98"/>
      <c r="C29" s="105" t="s">
        <v>133</v>
      </c>
      <c r="D29" s="99" t="s">
        <v>21</v>
      </c>
      <c r="E29" s="282">
        <f>E24*0.6*1.05</f>
        <v>212.31</v>
      </c>
      <c r="F29" s="89"/>
      <c r="G29" s="92"/>
      <c r="H29" s="82"/>
      <c r="I29" s="100"/>
      <c r="J29" s="92"/>
      <c r="K29" s="91"/>
      <c r="L29" s="28"/>
      <c r="M29" s="29"/>
      <c r="N29" s="29"/>
      <c r="O29" s="29"/>
      <c r="P29" s="30"/>
      <c r="S29" s="81"/>
    </row>
    <row r="30" spans="1:19" s="79" customFormat="1" ht="15" customHeight="1">
      <c r="A30" s="97"/>
      <c r="B30" s="98"/>
      <c r="C30" s="105" t="s">
        <v>62</v>
      </c>
      <c r="D30" s="99" t="s">
        <v>20</v>
      </c>
      <c r="E30" s="282">
        <f>E24</f>
        <v>337</v>
      </c>
      <c r="F30" s="150"/>
      <c r="G30" s="133"/>
      <c r="H30" s="134"/>
      <c r="I30" s="136"/>
      <c r="J30" s="133"/>
      <c r="K30" s="261"/>
      <c r="L30" s="28"/>
      <c r="M30" s="29"/>
      <c r="N30" s="29"/>
      <c r="O30" s="29"/>
      <c r="P30" s="30"/>
      <c r="S30" s="81"/>
    </row>
    <row r="31" spans="1:16" s="79" customFormat="1" ht="26.25" customHeight="1">
      <c r="A31" s="97">
        <v>4</v>
      </c>
      <c r="B31" s="98" t="s">
        <v>24</v>
      </c>
      <c r="C31" s="104" t="s">
        <v>63</v>
      </c>
      <c r="D31" s="99" t="s">
        <v>22</v>
      </c>
      <c r="E31" s="282">
        <v>40</v>
      </c>
      <c r="F31" s="89"/>
      <c r="G31" s="92"/>
      <c r="H31" s="92"/>
      <c r="I31" s="42"/>
      <c r="J31" s="92"/>
      <c r="K31" s="91"/>
      <c r="L31" s="28"/>
      <c r="M31" s="29"/>
      <c r="N31" s="29"/>
      <c r="O31" s="29"/>
      <c r="P31" s="30"/>
    </row>
    <row r="32" spans="1:19" s="79" customFormat="1" ht="28.5" customHeight="1">
      <c r="A32" s="97">
        <v>5</v>
      </c>
      <c r="B32" s="98" t="s">
        <v>24</v>
      </c>
      <c r="C32" s="104" t="s">
        <v>54</v>
      </c>
      <c r="D32" s="99" t="s">
        <v>22</v>
      </c>
      <c r="E32" s="282">
        <v>155</v>
      </c>
      <c r="F32" s="89"/>
      <c r="G32" s="92"/>
      <c r="H32" s="92"/>
      <c r="I32" s="42"/>
      <c r="J32" s="92"/>
      <c r="K32" s="91"/>
      <c r="L32" s="28"/>
      <c r="M32" s="29"/>
      <c r="N32" s="29"/>
      <c r="O32" s="29"/>
      <c r="P32" s="30"/>
      <c r="S32" s="81"/>
    </row>
    <row r="33" spans="1:19" s="79" customFormat="1" ht="14.25" customHeight="1" thickBot="1">
      <c r="A33" s="101">
        <v>6</v>
      </c>
      <c r="B33" s="102" t="s">
        <v>24</v>
      </c>
      <c r="C33" s="140" t="s">
        <v>111</v>
      </c>
      <c r="D33" s="103" t="s">
        <v>105</v>
      </c>
      <c r="E33" s="283">
        <v>2</v>
      </c>
      <c r="F33" s="289"/>
      <c r="G33" s="93"/>
      <c r="H33" s="93"/>
      <c r="I33" s="94"/>
      <c r="J33" s="93"/>
      <c r="K33" s="290"/>
      <c r="L33" s="286"/>
      <c r="M33" s="36"/>
      <c r="N33" s="36"/>
      <c r="O33" s="36"/>
      <c r="P33" s="37"/>
      <c r="S33" s="81"/>
    </row>
    <row r="34" spans="1:16" ht="14.25" customHeight="1" thickBot="1">
      <c r="A34" s="84"/>
      <c r="B34" s="85"/>
      <c r="C34" s="86" t="s">
        <v>9</v>
      </c>
      <c r="D34" s="85"/>
      <c r="E34" s="106"/>
      <c r="F34" s="84"/>
      <c r="G34" s="85"/>
      <c r="H34" s="85"/>
      <c r="I34" s="85"/>
      <c r="J34" s="85"/>
      <c r="K34" s="106"/>
      <c r="L34" s="107"/>
      <c r="M34" s="87"/>
      <c r="N34" s="87"/>
      <c r="O34" s="87"/>
      <c r="P34" s="88"/>
    </row>
    <row r="35" spans="1:16" ht="14.25" customHeight="1" thickBot="1">
      <c r="A35" s="47"/>
      <c r="B35" s="48"/>
      <c r="C35" s="49" t="s">
        <v>69</v>
      </c>
      <c r="D35" s="50" t="s">
        <v>141</v>
      </c>
      <c r="E35" s="111"/>
      <c r="F35" s="112"/>
      <c r="G35" s="113"/>
      <c r="H35" s="113"/>
      <c r="I35" s="48"/>
      <c r="J35" s="48"/>
      <c r="K35" s="60"/>
      <c r="L35" s="57"/>
      <c r="M35" s="48"/>
      <c r="N35" s="52"/>
      <c r="O35" s="48"/>
      <c r="P35" s="53"/>
    </row>
    <row r="36" spans="1:16" ht="14.25" customHeight="1" thickBot="1">
      <c r="A36" s="108"/>
      <c r="B36" s="109"/>
      <c r="C36" s="43" t="s">
        <v>10</v>
      </c>
      <c r="D36" s="44"/>
      <c r="E36" s="56"/>
      <c r="F36" s="61"/>
      <c r="G36" s="44"/>
      <c r="H36" s="44"/>
      <c r="I36" s="109"/>
      <c r="J36" s="109"/>
      <c r="K36" s="110"/>
      <c r="L36" s="58"/>
      <c r="M36" s="45"/>
      <c r="N36" s="45"/>
      <c r="O36" s="45"/>
      <c r="P36" s="46"/>
    </row>
    <row r="38" spans="4:14" ht="12.75">
      <c r="D38" s="38"/>
      <c r="K38" s="39"/>
      <c r="L38" s="39"/>
      <c r="M38" s="39"/>
      <c r="N38" s="40"/>
    </row>
    <row r="39" spans="2:16" ht="12.75">
      <c r="B39" s="4" t="s">
        <v>175</v>
      </c>
      <c r="C39" s="4"/>
      <c r="D39" s="4"/>
      <c r="E39" s="4"/>
      <c r="F39" s="168"/>
      <c r="L39" s="39"/>
      <c r="M39" s="39"/>
      <c r="N39" s="39"/>
      <c r="O39" s="169"/>
      <c r="P39" s="40" t="s">
        <v>174</v>
      </c>
    </row>
    <row r="40" spans="2:16" ht="12.75">
      <c r="B40" s="4" t="s">
        <v>176</v>
      </c>
      <c r="C40" s="4"/>
      <c r="D40" s="4"/>
      <c r="E40" s="4"/>
      <c r="P40" s="121"/>
    </row>
  </sheetData>
  <sheetProtection/>
  <mergeCells count="5">
    <mergeCell ref="A1:P1"/>
    <mergeCell ref="A2:P2"/>
    <mergeCell ref="E3:I3"/>
    <mergeCell ref="F11:K11"/>
    <mergeCell ref="L11:P11"/>
  </mergeCells>
  <conditionalFormatting sqref="D18:D21">
    <cfRule type="cellIs" priority="21" dxfId="0" operator="equal" stopIfTrue="1">
      <formula>0</formula>
    </cfRule>
    <cfRule type="expression" priority="22" dxfId="0" stopIfTrue="1">
      <formula>#DIV/0!</formula>
    </cfRule>
  </conditionalFormatting>
  <conditionalFormatting sqref="D22">
    <cfRule type="cellIs" priority="7" dxfId="0" operator="equal" stopIfTrue="1">
      <formula>0</formula>
    </cfRule>
    <cfRule type="expression" priority="8" dxfId="0" stopIfTrue="1">
      <formula>#DIV/0!</formula>
    </cfRule>
  </conditionalFormatting>
  <conditionalFormatting sqref="D24:D27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D29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D28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5905511811023623" right="0.5905511811023623" top="0.984251968503937" bottom="0.7874015748031497" header="0.2362204724409449" footer="0.3937007874015748"/>
  <pageSetup horizontalDpi="600" verticalDpi="600" orientation="landscape" paperSize="9" scale="95" r:id="rId1"/>
  <headerFooter alignWithMargins="0">
    <oddFooter>&amp;C4-&amp;P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S35" sqref="S35"/>
    </sheetView>
  </sheetViews>
  <sheetFormatPr defaultColWidth="9.140625" defaultRowHeight="12.75"/>
  <cols>
    <col min="1" max="1" width="6.421875" style="364" customWidth="1"/>
    <col min="2" max="2" width="6.57421875" style="364" customWidth="1"/>
    <col min="3" max="3" width="49.28125" style="364" customWidth="1"/>
    <col min="4" max="4" width="11.421875" style="364" customWidth="1"/>
    <col min="5" max="5" width="10.28125" style="364" customWidth="1"/>
    <col min="6" max="6" width="16.140625" style="364" customWidth="1"/>
    <col min="7" max="7" width="11.57421875" style="364" customWidth="1"/>
    <col min="8" max="8" width="11.7109375" style="364" customWidth="1"/>
    <col min="9" max="9" width="11.28125" style="364" bestFit="1" customWidth="1"/>
    <col min="10" max="11" width="9.140625" style="364" customWidth="1"/>
    <col min="12" max="12" width="10.140625" style="364" bestFit="1" customWidth="1"/>
    <col min="13" max="16384" width="9.140625" style="364" customWidth="1"/>
  </cols>
  <sheetData>
    <row r="1" spans="1:8" ht="20.25" customHeight="1">
      <c r="A1" s="857" t="s">
        <v>148</v>
      </c>
      <c r="B1" s="857"/>
      <c r="C1" s="857"/>
      <c r="D1" s="857"/>
      <c r="E1" s="857"/>
      <c r="F1" s="857"/>
      <c r="G1" s="857"/>
      <c r="H1" s="857"/>
    </row>
    <row r="2" ht="12.75">
      <c r="C2" s="365"/>
    </row>
    <row r="3" s="366" customFormat="1" ht="12.75">
      <c r="A3" s="366" t="s">
        <v>180</v>
      </c>
    </row>
    <row r="4" spans="1:3" s="366" customFormat="1" ht="12.75">
      <c r="A4" s="367" t="s">
        <v>181</v>
      </c>
      <c r="B4" s="368"/>
      <c r="C4" s="368"/>
    </row>
    <row r="5" spans="1:3" s="366" customFormat="1" ht="12.75">
      <c r="A5" s="367" t="s">
        <v>136</v>
      </c>
      <c r="B5" s="368"/>
      <c r="C5" s="368"/>
    </row>
    <row r="6" spans="1:3" s="366" customFormat="1" ht="12.75">
      <c r="A6" s="367" t="s">
        <v>149</v>
      </c>
      <c r="C6" s="368"/>
    </row>
    <row r="7" spans="3:8" ht="12.75">
      <c r="C7" s="365"/>
      <c r="G7" s="369" t="s">
        <v>150</v>
      </c>
      <c r="H7" s="370"/>
    </row>
    <row r="8" spans="3:8" ht="12.75">
      <c r="C8" s="365"/>
      <c r="G8" s="369" t="s">
        <v>151</v>
      </c>
      <c r="H8" s="371"/>
    </row>
    <row r="9" spans="3:8" ht="12.75">
      <c r="C9" s="365"/>
      <c r="G9" s="372" t="s">
        <v>11</v>
      </c>
      <c r="H9" s="373"/>
    </row>
    <row r="10" ht="13.5" thickBot="1"/>
    <row r="11" spans="1:8" ht="12.75">
      <c r="A11" s="858" t="s">
        <v>1</v>
      </c>
      <c r="B11" s="861" t="s">
        <v>152</v>
      </c>
      <c r="C11" s="864" t="s">
        <v>153</v>
      </c>
      <c r="D11" s="867" t="s">
        <v>154</v>
      </c>
      <c r="E11" s="870" t="s">
        <v>155</v>
      </c>
      <c r="F11" s="871"/>
      <c r="G11" s="871"/>
      <c r="H11" s="872" t="s">
        <v>156</v>
      </c>
    </row>
    <row r="12" spans="1:8" ht="12.75">
      <c r="A12" s="859" t="s">
        <v>1</v>
      </c>
      <c r="B12" s="862"/>
      <c r="C12" s="865"/>
      <c r="D12" s="868"/>
      <c r="E12" s="875" t="s">
        <v>14</v>
      </c>
      <c r="F12" s="862" t="s">
        <v>157</v>
      </c>
      <c r="G12" s="862" t="s">
        <v>16</v>
      </c>
      <c r="H12" s="873"/>
    </row>
    <row r="13" spans="1:8" ht="13.5" thickBot="1">
      <c r="A13" s="860"/>
      <c r="B13" s="863"/>
      <c r="C13" s="866"/>
      <c r="D13" s="869"/>
      <c r="E13" s="876"/>
      <c r="F13" s="863"/>
      <c r="G13" s="863"/>
      <c r="H13" s="874"/>
    </row>
    <row r="14" spans="1:8" ht="13.5" thickBot="1">
      <c r="A14" s="374">
        <v>1</v>
      </c>
      <c r="B14" s="375">
        <v>2</v>
      </c>
      <c r="C14" s="375">
        <v>3</v>
      </c>
      <c r="D14" s="376">
        <v>4</v>
      </c>
      <c r="E14" s="374">
        <v>5</v>
      </c>
      <c r="F14" s="375">
        <v>6</v>
      </c>
      <c r="G14" s="375">
        <v>7</v>
      </c>
      <c r="H14" s="376">
        <v>8</v>
      </c>
    </row>
    <row r="15" spans="1:8" s="383" customFormat="1" ht="12.75">
      <c r="A15" s="377">
        <v>1</v>
      </c>
      <c r="B15" s="378">
        <v>1</v>
      </c>
      <c r="C15" s="379" t="s">
        <v>182</v>
      </c>
      <c r="D15" s="380"/>
      <c r="E15" s="381"/>
      <c r="F15" s="382"/>
      <c r="G15" s="382"/>
      <c r="H15" s="380"/>
    </row>
    <row r="16" spans="1:8" s="383" customFormat="1" ht="12.75">
      <c r="A16" s="377">
        <v>2</v>
      </c>
      <c r="B16" s="378">
        <v>2</v>
      </c>
      <c r="C16" s="379" t="s">
        <v>46</v>
      </c>
      <c r="D16" s="380"/>
      <c r="E16" s="381"/>
      <c r="F16" s="382"/>
      <c r="G16" s="382"/>
      <c r="H16" s="380"/>
    </row>
    <row r="17" spans="1:9" s="392" customFormat="1" ht="12.75" customHeight="1">
      <c r="A17" s="384">
        <v>3</v>
      </c>
      <c r="B17" s="385">
        <v>3</v>
      </c>
      <c r="C17" s="386" t="s">
        <v>81</v>
      </c>
      <c r="D17" s="387"/>
      <c r="E17" s="388"/>
      <c r="F17" s="389"/>
      <c r="G17" s="389"/>
      <c r="H17" s="390"/>
      <c r="I17" s="391"/>
    </row>
    <row r="18" spans="1:9" s="392" customFormat="1" ht="12.75" customHeight="1" thickBot="1">
      <c r="A18" s="393">
        <v>4</v>
      </c>
      <c r="B18" s="394">
        <v>4</v>
      </c>
      <c r="C18" s="395" t="s">
        <v>166</v>
      </c>
      <c r="D18" s="396"/>
      <c r="E18" s="397"/>
      <c r="F18" s="398"/>
      <c r="G18" s="398"/>
      <c r="H18" s="399"/>
      <c r="I18" s="391"/>
    </row>
    <row r="19" spans="1:8" ht="15" customHeight="1" thickBot="1">
      <c r="A19" s="400"/>
      <c r="B19" s="401"/>
      <c r="C19" s="402" t="s">
        <v>159</v>
      </c>
      <c r="D19" s="403"/>
      <c r="E19" s="404"/>
      <c r="F19" s="405"/>
      <c r="G19" s="405"/>
      <c r="H19" s="403"/>
    </row>
    <row r="20" spans="1:8" ht="15" customHeight="1">
      <c r="A20" s="406"/>
      <c r="B20" s="407"/>
      <c r="C20" s="408" t="s">
        <v>160</v>
      </c>
      <c r="D20" s="409"/>
      <c r="E20" s="410"/>
      <c r="F20" s="410"/>
      <c r="G20" s="410"/>
      <c r="H20" s="411"/>
    </row>
    <row r="21" spans="1:6" ht="15" customHeight="1" thickBot="1">
      <c r="A21" s="412"/>
      <c r="B21" s="413"/>
      <c r="C21" s="414" t="s">
        <v>161</v>
      </c>
      <c r="D21" s="415"/>
      <c r="F21" s="416"/>
    </row>
    <row r="22" spans="1:4" s="365" customFormat="1" ht="15" customHeight="1" thickBot="1">
      <c r="A22" s="417"/>
      <c r="B22" s="418"/>
      <c r="C22" s="402" t="s">
        <v>162</v>
      </c>
      <c r="D22" s="403"/>
    </row>
    <row r="23" ht="12.75">
      <c r="F23" s="416"/>
    </row>
    <row r="25" spans="1:8" ht="12.75">
      <c r="A25" s="366" t="s">
        <v>163</v>
      </c>
      <c r="B25" s="366"/>
      <c r="C25" s="366"/>
      <c r="E25" s="366" t="s">
        <v>164</v>
      </c>
      <c r="F25" s="419"/>
      <c r="H25" s="420"/>
    </row>
    <row r="26" spans="1:12" ht="12.75">
      <c r="A26" s="366" t="s">
        <v>165</v>
      </c>
      <c r="B26" s="366"/>
      <c r="C26" s="366"/>
      <c r="E26" s="366" t="s">
        <v>165</v>
      </c>
      <c r="L26" s="421"/>
    </row>
  </sheetData>
  <sheetProtection/>
  <mergeCells count="10">
    <mergeCell ref="A1:H1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O32" sqref="O32"/>
    </sheetView>
  </sheetViews>
  <sheetFormatPr defaultColWidth="9.57421875" defaultRowHeight="12.75" outlineLevelCol="1"/>
  <cols>
    <col min="1" max="1" width="3.421875" style="419" customWidth="1"/>
    <col min="2" max="2" width="71.7109375" style="419" customWidth="1"/>
    <col min="3" max="3" width="6.57421875" style="419" customWidth="1"/>
    <col min="4" max="4" width="7.421875" style="419" customWidth="1"/>
    <col min="5" max="5" width="7.7109375" style="419" customWidth="1" outlineLevel="1"/>
    <col min="6" max="10" width="7.7109375" style="419" customWidth="1"/>
    <col min="11" max="12" width="7.7109375" style="419" customWidth="1" outlineLevel="1"/>
    <col min="13" max="15" width="7.7109375" style="419" customWidth="1"/>
    <col min="16" max="17" width="9.57421875" style="419" customWidth="1"/>
    <col min="18" max="19" width="9.57421875" style="419" hidden="1" customWidth="1" outlineLevel="1"/>
    <col min="20" max="20" width="9.57421875" style="419" customWidth="1" collapsed="1"/>
    <col min="21" max="16384" width="9.57421875" style="419" customWidth="1"/>
  </cols>
  <sheetData>
    <row r="1" spans="1:4" ht="15.75">
      <c r="A1" s="877" t="s">
        <v>183</v>
      </c>
      <c r="B1" s="877"/>
      <c r="C1" s="877"/>
      <c r="D1" s="877"/>
    </row>
    <row r="2" spans="1:4" ht="15">
      <c r="A2" s="878" t="s">
        <v>182</v>
      </c>
      <c r="B2" s="878"/>
      <c r="C2" s="878"/>
      <c r="D2" s="878"/>
    </row>
    <row r="3" spans="1:4" ht="18">
      <c r="A3" s="422"/>
      <c r="B3" s="422"/>
      <c r="C3" s="422"/>
      <c r="D3" s="422"/>
    </row>
    <row r="4" s="423" customFormat="1" ht="12.75">
      <c r="A4" s="423" t="s">
        <v>180</v>
      </c>
    </row>
    <row r="5" spans="1:2" s="423" customFormat="1" ht="12.75">
      <c r="A5" s="424" t="s">
        <v>181</v>
      </c>
      <c r="B5" s="425"/>
    </row>
    <row r="6" spans="1:2" s="423" customFormat="1" ht="12.75">
      <c r="A6" s="424" t="s">
        <v>136</v>
      </c>
      <c r="B6" s="425"/>
    </row>
    <row r="7" spans="1:2" s="423" customFormat="1" ht="12.75">
      <c r="A7" s="424" t="s">
        <v>173</v>
      </c>
      <c r="B7" s="425"/>
    </row>
    <row r="8" spans="3:14" ht="12.75" customHeight="1">
      <c r="C8" s="426"/>
      <c r="M8" s="420" t="s">
        <v>19</v>
      </c>
      <c r="N8" s="427"/>
    </row>
    <row r="9" spans="1:14" ht="12.75" customHeight="1">
      <c r="A9" s="428" t="s">
        <v>184</v>
      </c>
      <c r="C9" s="426"/>
      <c r="M9" s="429" t="s">
        <v>11</v>
      </c>
      <c r="N9" s="430"/>
    </row>
    <row r="10" ht="13.5" thickBot="1">
      <c r="C10" s="426"/>
    </row>
    <row r="11" spans="1:15" ht="12.75">
      <c r="A11" s="431"/>
      <c r="B11" s="432"/>
      <c r="C11" s="432"/>
      <c r="D11" s="433"/>
      <c r="E11" s="879" t="s">
        <v>0</v>
      </c>
      <c r="F11" s="880"/>
      <c r="G11" s="880"/>
      <c r="H11" s="880"/>
      <c r="I11" s="880"/>
      <c r="J11" s="881"/>
      <c r="K11" s="879" t="s">
        <v>68</v>
      </c>
      <c r="L11" s="880"/>
      <c r="M11" s="880"/>
      <c r="N11" s="880"/>
      <c r="O11" s="881"/>
    </row>
    <row r="12" spans="1:15" ht="90.75" customHeight="1" thickBot="1">
      <c r="A12" s="434" t="s">
        <v>70</v>
      </c>
      <c r="B12" s="435" t="s">
        <v>185</v>
      </c>
      <c r="C12" s="436" t="s">
        <v>3</v>
      </c>
      <c r="D12" s="437" t="s">
        <v>4</v>
      </c>
      <c r="E12" s="438" t="s">
        <v>5</v>
      </c>
      <c r="F12" s="439" t="s">
        <v>13</v>
      </c>
      <c r="G12" s="439" t="s">
        <v>14</v>
      </c>
      <c r="H12" s="439" t="s">
        <v>15</v>
      </c>
      <c r="I12" s="439" t="s">
        <v>16</v>
      </c>
      <c r="J12" s="440" t="s">
        <v>17</v>
      </c>
      <c r="K12" s="438" t="s">
        <v>6</v>
      </c>
      <c r="L12" s="439" t="s">
        <v>14</v>
      </c>
      <c r="M12" s="439" t="s">
        <v>15</v>
      </c>
      <c r="N12" s="439" t="s">
        <v>16</v>
      </c>
      <c r="O12" s="440" t="s">
        <v>18</v>
      </c>
    </row>
    <row r="13" spans="1:15" ht="13.5" hidden="1" thickBot="1">
      <c r="A13" s="441"/>
      <c r="B13" s="442"/>
      <c r="C13" s="443"/>
      <c r="D13" s="444"/>
      <c r="E13" s="445" t="s">
        <v>7</v>
      </c>
      <c r="F13" s="446" t="s">
        <v>8</v>
      </c>
      <c r="G13" s="446"/>
      <c r="H13" s="447"/>
      <c r="I13" s="447"/>
      <c r="J13" s="448"/>
      <c r="K13" s="445" t="s">
        <v>7</v>
      </c>
      <c r="L13" s="446"/>
      <c r="M13" s="447"/>
      <c r="N13" s="447"/>
      <c r="O13" s="444"/>
    </row>
    <row r="14" spans="1:15" ht="13.5" thickBot="1">
      <c r="A14" s="449">
        <v>1</v>
      </c>
      <c r="B14" s="450">
        <v>2</v>
      </c>
      <c r="C14" s="450">
        <v>3</v>
      </c>
      <c r="D14" s="451">
        <v>4</v>
      </c>
      <c r="E14" s="449">
        <v>5</v>
      </c>
      <c r="F14" s="450">
        <v>6</v>
      </c>
      <c r="G14" s="450">
        <v>7</v>
      </c>
      <c r="H14" s="450">
        <v>8</v>
      </c>
      <c r="I14" s="450">
        <v>9</v>
      </c>
      <c r="J14" s="451">
        <v>10</v>
      </c>
      <c r="K14" s="449">
        <v>11</v>
      </c>
      <c r="L14" s="450">
        <v>12</v>
      </c>
      <c r="M14" s="450">
        <v>13</v>
      </c>
      <c r="N14" s="450">
        <v>14</v>
      </c>
      <c r="O14" s="451">
        <v>15</v>
      </c>
    </row>
    <row r="15" spans="1:15" s="464" customFormat="1" ht="12.75">
      <c r="A15" s="452"/>
      <c r="B15" s="453" t="s">
        <v>39</v>
      </c>
      <c r="C15" s="454"/>
      <c r="D15" s="455"/>
      <c r="E15" s="456"/>
      <c r="F15" s="457"/>
      <c r="G15" s="458"/>
      <c r="H15" s="459"/>
      <c r="I15" s="457"/>
      <c r="J15" s="460"/>
      <c r="K15" s="461"/>
      <c r="L15" s="462"/>
      <c r="M15" s="462"/>
      <c r="N15" s="462"/>
      <c r="O15" s="463"/>
    </row>
    <row r="16" spans="1:15" s="477" customFormat="1" ht="16.5" customHeight="1">
      <c r="A16" s="465">
        <v>1</v>
      </c>
      <c r="B16" s="466" t="s">
        <v>186</v>
      </c>
      <c r="C16" s="467" t="s">
        <v>187</v>
      </c>
      <c r="D16" s="468">
        <v>358</v>
      </c>
      <c r="E16" s="469"/>
      <c r="F16" s="470"/>
      <c r="G16" s="471"/>
      <c r="H16" s="472"/>
      <c r="I16" s="470"/>
      <c r="J16" s="473"/>
      <c r="K16" s="474"/>
      <c r="L16" s="475"/>
      <c r="M16" s="475"/>
      <c r="N16" s="475"/>
      <c r="O16" s="476"/>
    </row>
    <row r="17" spans="1:15" s="477" customFormat="1" ht="15" customHeight="1">
      <c r="A17" s="465">
        <v>2</v>
      </c>
      <c r="B17" s="466" t="s">
        <v>40</v>
      </c>
      <c r="C17" s="467" t="s">
        <v>187</v>
      </c>
      <c r="D17" s="468">
        <v>35</v>
      </c>
      <c r="E17" s="469"/>
      <c r="F17" s="470"/>
      <c r="G17" s="471"/>
      <c r="H17" s="472"/>
      <c r="I17" s="470"/>
      <c r="J17" s="473"/>
      <c r="K17" s="474"/>
      <c r="L17" s="475"/>
      <c r="M17" s="475"/>
      <c r="N17" s="475"/>
      <c r="O17" s="476"/>
    </row>
    <row r="18" spans="1:15" s="480" customFormat="1" ht="27" customHeight="1">
      <c r="A18" s="465">
        <v>3</v>
      </c>
      <c r="B18" s="466" t="s">
        <v>72</v>
      </c>
      <c r="C18" s="467" t="s">
        <v>21</v>
      </c>
      <c r="D18" s="468">
        <v>40</v>
      </c>
      <c r="E18" s="469"/>
      <c r="F18" s="470"/>
      <c r="G18" s="471"/>
      <c r="H18" s="478"/>
      <c r="I18" s="479"/>
      <c r="J18" s="473"/>
      <c r="K18" s="474"/>
      <c r="L18" s="475"/>
      <c r="M18" s="475"/>
      <c r="N18" s="475"/>
      <c r="O18" s="476"/>
    </row>
    <row r="19" spans="1:15" s="480" customFormat="1" ht="26.25" customHeight="1">
      <c r="A19" s="465">
        <v>4</v>
      </c>
      <c r="B19" s="466" t="s">
        <v>74</v>
      </c>
      <c r="C19" s="467" t="s">
        <v>21</v>
      </c>
      <c r="D19" s="468">
        <v>80</v>
      </c>
      <c r="E19" s="469"/>
      <c r="F19" s="470"/>
      <c r="G19" s="471"/>
      <c r="H19" s="478"/>
      <c r="I19" s="479"/>
      <c r="J19" s="473"/>
      <c r="K19" s="474"/>
      <c r="L19" s="475"/>
      <c r="M19" s="475"/>
      <c r="N19" s="475"/>
      <c r="O19" s="476"/>
    </row>
    <row r="20" spans="1:15" s="480" customFormat="1" ht="14.25" customHeight="1">
      <c r="A20" s="465">
        <v>5</v>
      </c>
      <c r="B20" s="466" t="s">
        <v>75</v>
      </c>
      <c r="C20" s="467" t="s">
        <v>187</v>
      </c>
      <c r="D20" s="468">
        <v>273</v>
      </c>
      <c r="E20" s="469"/>
      <c r="F20" s="470"/>
      <c r="G20" s="471"/>
      <c r="H20" s="478"/>
      <c r="I20" s="479"/>
      <c r="J20" s="473"/>
      <c r="K20" s="474"/>
      <c r="L20" s="475"/>
      <c r="M20" s="475"/>
      <c r="N20" s="475"/>
      <c r="O20" s="476"/>
    </row>
    <row r="21" spans="1:15" s="480" customFormat="1" ht="13.5" customHeight="1">
      <c r="A21" s="465">
        <v>6</v>
      </c>
      <c r="B21" s="481" t="s">
        <v>188</v>
      </c>
      <c r="C21" s="467" t="s">
        <v>21</v>
      </c>
      <c r="D21" s="468">
        <v>0.1</v>
      </c>
      <c r="E21" s="469"/>
      <c r="F21" s="470"/>
      <c r="G21" s="471"/>
      <c r="H21" s="478"/>
      <c r="I21" s="479"/>
      <c r="J21" s="473"/>
      <c r="K21" s="474"/>
      <c r="L21" s="475"/>
      <c r="M21" s="475"/>
      <c r="N21" s="475"/>
      <c r="O21" s="476"/>
    </row>
    <row r="22" spans="1:15" s="477" customFormat="1" ht="12.75">
      <c r="A22" s="482"/>
      <c r="B22" s="483" t="s">
        <v>189</v>
      </c>
      <c r="C22" s="484"/>
      <c r="D22" s="485"/>
      <c r="E22" s="469"/>
      <c r="F22" s="470"/>
      <c r="G22" s="471"/>
      <c r="H22" s="478"/>
      <c r="I22" s="479"/>
      <c r="J22" s="473"/>
      <c r="K22" s="474"/>
      <c r="L22" s="475"/>
      <c r="M22" s="475"/>
      <c r="N22" s="475"/>
      <c r="O22" s="476"/>
    </row>
    <row r="23" spans="1:15" s="477" customFormat="1" ht="12.75">
      <c r="A23" s="482">
        <v>7</v>
      </c>
      <c r="B23" s="486" t="s">
        <v>190</v>
      </c>
      <c r="C23" s="487" t="s">
        <v>22</v>
      </c>
      <c r="D23" s="488">
        <v>36</v>
      </c>
      <c r="E23" s="469"/>
      <c r="F23" s="470"/>
      <c r="G23" s="471"/>
      <c r="H23" s="478"/>
      <c r="I23" s="479"/>
      <c r="J23" s="473"/>
      <c r="K23" s="474"/>
      <c r="L23" s="475"/>
      <c r="M23" s="475"/>
      <c r="N23" s="475"/>
      <c r="O23" s="476"/>
    </row>
    <row r="24" spans="1:15" s="477" customFormat="1" ht="12.75">
      <c r="A24" s="482">
        <v>8</v>
      </c>
      <c r="B24" s="486" t="s">
        <v>191</v>
      </c>
      <c r="C24" s="487" t="s">
        <v>22</v>
      </c>
      <c r="D24" s="488">
        <v>90</v>
      </c>
      <c r="E24" s="469"/>
      <c r="F24" s="470"/>
      <c r="G24" s="471"/>
      <c r="H24" s="478"/>
      <c r="I24" s="479"/>
      <c r="J24" s="473"/>
      <c r="K24" s="474"/>
      <c r="L24" s="475"/>
      <c r="M24" s="475"/>
      <c r="N24" s="475"/>
      <c r="O24" s="476"/>
    </row>
    <row r="25" spans="1:15" s="477" customFormat="1" ht="12.75">
      <c r="A25" s="482">
        <v>9</v>
      </c>
      <c r="B25" s="489" t="s">
        <v>192</v>
      </c>
      <c r="C25" s="487" t="s">
        <v>22</v>
      </c>
      <c r="D25" s="488">
        <v>63</v>
      </c>
      <c r="E25" s="469"/>
      <c r="F25" s="470"/>
      <c r="G25" s="471"/>
      <c r="H25" s="478"/>
      <c r="I25" s="479"/>
      <c r="J25" s="473"/>
      <c r="K25" s="474"/>
      <c r="L25" s="475"/>
      <c r="M25" s="475"/>
      <c r="N25" s="475"/>
      <c r="O25" s="476"/>
    </row>
    <row r="26" spans="1:15" s="464" customFormat="1" ht="15" customHeight="1">
      <c r="A26" s="490"/>
      <c r="B26" s="491" t="s">
        <v>57</v>
      </c>
      <c r="C26" s="492"/>
      <c r="D26" s="493"/>
      <c r="E26" s="469"/>
      <c r="F26" s="470"/>
      <c r="G26" s="471"/>
      <c r="H26" s="478"/>
      <c r="I26" s="479"/>
      <c r="J26" s="473"/>
      <c r="K26" s="474"/>
      <c r="L26" s="475"/>
      <c r="M26" s="475"/>
      <c r="N26" s="475"/>
      <c r="O26" s="476"/>
    </row>
    <row r="27" spans="1:15" s="498" customFormat="1" ht="15" customHeight="1" thickBot="1">
      <c r="A27" s="494">
        <v>10</v>
      </c>
      <c r="B27" s="495" t="s">
        <v>55</v>
      </c>
      <c r="C27" s="496" t="s">
        <v>21</v>
      </c>
      <c r="D27" s="497">
        <v>120</v>
      </c>
      <c r="E27" s="469"/>
      <c r="F27" s="470"/>
      <c r="G27" s="471"/>
      <c r="H27" s="478"/>
      <c r="I27" s="479"/>
      <c r="J27" s="473"/>
      <c r="K27" s="474"/>
      <c r="L27" s="475"/>
      <c r="M27" s="475"/>
      <c r="N27" s="475"/>
      <c r="O27" s="476"/>
    </row>
    <row r="28" spans="1:15" s="507" customFormat="1" ht="14.25" customHeight="1" thickBot="1">
      <c r="A28" s="499"/>
      <c r="B28" s="500" t="s">
        <v>9</v>
      </c>
      <c r="C28" s="499"/>
      <c r="D28" s="501"/>
      <c r="E28" s="502"/>
      <c r="F28" s="499"/>
      <c r="G28" s="499"/>
      <c r="H28" s="499"/>
      <c r="I28" s="499"/>
      <c r="J28" s="503"/>
      <c r="K28" s="504"/>
      <c r="L28" s="505"/>
      <c r="M28" s="505"/>
      <c r="N28" s="505"/>
      <c r="O28" s="506"/>
    </row>
    <row r="29" spans="1:15" s="507" customFormat="1" ht="14.25" customHeight="1" thickBot="1">
      <c r="A29" s="508"/>
      <c r="B29" s="509" t="s">
        <v>69</v>
      </c>
      <c r="C29" s="510" t="s">
        <v>141</v>
      </c>
      <c r="D29" s="511"/>
      <c r="E29" s="512"/>
      <c r="F29" s="513"/>
      <c r="G29" s="513"/>
      <c r="H29" s="514"/>
      <c r="I29" s="514"/>
      <c r="J29" s="515"/>
      <c r="K29" s="516"/>
      <c r="L29" s="514"/>
      <c r="M29" s="517"/>
      <c r="N29" s="514"/>
      <c r="O29" s="518"/>
    </row>
    <row r="30" spans="1:15" s="507" customFormat="1" ht="14.25" customHeight="1" thickBot="1">
      <c r="A30" s="519"/>
      <c r="B30" s="500" t="s">
        <v>10</v>
      </c>
      <c r="C30" s="519"/>
      <c r="D30" s="520"/>
      <c r="E30" s="521"/>
      <c r="F30" s="519"/>
      <c r="G30" s="519"/>
      <c r="H30" s="499"/>
      <c r="I30" s="499"/>
      <c r="J30" s="503"/>
      <c r="K30" s="504"/>
      <c r="L30" s="505"/>
      <c r="M30" s="505"/>
      <c r="N30" s="505"/>
      <c r="O30" s="506"/>
    </row>
    <row r="31" spans="1:5" s="507" customFormat="1" ht="14.25" customHeight="1">
      <c r="A31" s="522"/>
      <c r="B31" s="523"/>
      <c r="C31" s="524"/>
      <c r="D31" s="524"/>
      <c r="E31" s="525"/>
    </row>
    <row r="33" spans="1:4" ht="15" customHeight="1">
      <c r="A33" s="423" t="s">
        <v>193</v>
      </c>
      <c r="C33" s="428"/>
      <c r="D33" s="526"/>
    </row>
    <row r="34" spans="1:4" ht="12.75">
      <c r="A34" s="423" t="s">
        <v>194</v>
      </c>
      <c r="B34" s="428"/>
      <c r="C34" s="428"/>
      <c r="D34" s="428"/>
    </row>
    <row r="36" ht="12.75">
      <c r="E36" s="527"/>
    </row>
    <row r="37" spans="1:5" ht="12.75">
      <c r="A37" s="423" t="s">
        <v>195</v>
      </c>
      <c r="E37" s="527"/>
    </row>
    <row r="38" ht="12.75">
      <c r="A38" s="423" t="s">
        <v>194</v>
      </c>
    </row>
  </sheetData>
  <sheetProtection/>
  <mergeCells count="4">
    <mergeCell ref="A1:D1"/>
    <mergeCell ref="A2:D2"/>
    <mergeCell ref="E11:J11"/>
    <mergeCell ref="K11:O11"/>
  </mergeCells>
  <printOptions horizontalCentered="1"/>
  <pageMargins left="0.984251968503937" right="0.5905511811023623" top="0.7874015748031497" bottom="0.5905511811023623" header="0.2362204724409449" footer="0.3937007874015748"/>
  <pageSetup horizontalDpi="600" verticalDpi="600" orientation="portrait" paperSize="9" scale="95" r:id="rId1"/>
  <headerFooter>
    <oddFooter>&amp;CBA-1.&amp;P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M33" sqref="M33"/>
    </sheetView>
  </sheetViews>
  <sheetFormatPr defaultColWidth="9.57421875" defaultRowHeight="12.75" outlineLevelCol="1"/>
  <cols>
    <col min="1" max="1" width="3.8515625" style="419" customWidth="1"/>
    <col min="2" max="2" width="64.7109375" style="419" customWidth="1"/>
    <col min="3" max="3" width="8.7109375" style="419" customWidth="1"/>
    <col min="4" max="4" width="9.7109375" style="419" customWidth="1"/>
    <col min="5" max="5" width="7.7109375" style="419" customWidth="1" outlineLevel="1"/>
    <col min="6" max="10" width="7.7109375" style="419" customWidth="1"/>
    <col min="11" max="12" width="7.7109375" style="419" customWidth="1" outlineLevel="1"/>
    <col min="13" max="15" width="7.7109375" style="419" customWidth="1"/>
    <col min="16" max="17" width="9.57421875" style="419" customWidth="1"/>
    <col min="18" max="19" width="9.57421875" style="419" hidden="1" customWidth="1" outlineLevel="1"/>
    <col min="20" max="20" width="9.57421875" style="419" customWidth="1" collapsed="1"/>
    <col min="21" max="16384" width="9.57421875" style="419" customWidth="1"/>
  </cols>
  <sheetData>
    <row r="1" spans="1:4" ht="15.75">
      <c r="A1" s="877" t="s">
        <v>196</v>
      </c>
      <c r="B1" s="877"/>
      <c r="C1" s="877"/>
      <c r="D1" s="877"/>
    </row>
    <row r="2" spans="1:4" ht="15">
      <c r="A2" s="878" t="s">
        <v>46</v>
      </c>
      <c r="B2" s="878"/>
      <c r="C2" s="878"/>
      <c r="D2" s="878"/>
    </row>
    <row r="3" spans="1:4" ht="18">
      <c r="A3" s="422"/>
      <c r="B3" s="422"/>
      <c r="C3" s="422"/>
      <c r="D3" s="422"/>
    </row>
    <row r="4" s="423" customFormat="1" ht="12.75">
      <c r="A4" s="423" t="s">
        <v>180</v>
      </c>
    </row>
    <row r="5" spans="1:2" s="423" customFormat="1" ht="12.75">
      <c r="A5" s="424" t="s">
        <v>181</v>
      </c>
      <c r="B5" s="425"/>
    </row>
    <row r="6" spans="1:2" s="423" customFormat="1" ht="12.75">
      <c r="A6" s="424" t="s">
        <v>136</v>
      </c>
      <c r="B6" s="425"/>
    </row>
    <row r="7" spans="1:2" s="423" customFormat="1" ht="12.75">
      <c r="A7" s="424" t="s">
        <v>173</v>
      </c>
      <c r="B7" s="425"/>
    </row>
    <row r="8" spans="3:14" ht="12.75" customHeight="1">
      <c r="C8" s="426"/>
      <c r="M8" s="420" t="s">
        <v>19</v>
      </c>
      <c r="N8" s="427"/>
    </row>
    <row r="9" spans="1:14" ht="12.75" customHeight="1">
      <c r="A9" s="428" t="s">
        <v>184</v>
      </c>
      <c r="C9" s="426"/>
      <c r="M9" s="429" t="s">
        <v>11</v>
      </c>
      <c r="N9" s="430"/>
    </row>
    <row r="10" ht="13.5" thickBot="1">
      <c r="C10" s="426"/>
    </row>
    <row r="11" spans="1:15" ht="12.75">
      <c r="A11" s="431"/>
      <c r="B11" s="432"/>
      <c r="C11" s="432"/>
      <c r="D11" s="433"/>
      <c r="E11" s="879" t="s">
        <v>0</v>
      </c>
      <c r="F11" s="880"/>
      <c r="G11" s="880"/>
      <c r="H11" s="880"/>
      <c r="I11" s="880"/>
      <c r="J11" s="881"/>
      <c r="K11" s="879" t="s">
        <v>68</v>
      </c>
      <c r="L11" s="880"/>
      <c r="M11" s="880"/>
      <c r="N11" s="880"/>
      <c r="O11" s="881"/>
    </row>
    <row r="12" spans="1:15" ht="90.75" customHeight="1" thickBot="1">
      <c r="A12" s="434" t="s">
        <v>70</v>
      </c>
      <c r="B12" s="435" t="s">
        <v>185</v>
      </c>
      <c r="C12" s="436" t="s">
        <v>3</v>
      </c>
      <c r="D12" s="437" t="s">
        <v>4</v>
      </c>
      <c r="E12" s="438" t="s">
        <v>5</v>
      </c>
      <c r="F12" s="439" t="s">
        <v>13</v>
      </c>
      <c r="G12" s="439" t="s">
        <v>14</v>
      </c>
      <c r="H12" s="439" t="s">
        <v>15</v>
      </c>
      <c r="I12" s="439" t="s">
        <v>16</v>
      </c>
      <c r="J12" s="440" t="s">
        <v>17</v>
      </c>
      <c r="K12" s="438" t="s">
        <v>6</v>
      </c>
      <c r="L12" s="439" t="s">
        <v>14</v>
      </c>
      <c r="M12" s="439" t="s">
        <v>15</v>
      </c>
      <c r="N12" s="439" t="s">
        <v>16</v>
      </c>
      <c r="O12" s="440" t="s">
        <v>18</v>
      </c>
    </row>
    <row r="13" spans="1:15" ht="13.5" thickBot="1">
      <c r="A13" s="449">
        <v>1</v>
      </c>
      <c r="B13" s="450">
        <v>2</v>
      </c>
      <c r="C13" s="450">
        <v>3</v>
      </c>
      <c r="D13" s="528">
        <v>4</v>
      </c>
      <c r="E13" s="449">
        <v>5</v>
      </c>
      <c r="F13" s="450">
        <v>6</v>
      </c>
      <c r="G13" s="450">
        <v>7</v>
      </c>
      <c r="H13" s="450">
        <v>8</v>
      </c>
      <c r="I13" s="450">
        <v>9</v>
      </c>
      <c r="J13" s="451">
        <v>10</v>
      </c>
      <c r="K13" s="449">
        <v>11</v>
      </c>
      <c r="L13" s="450">
        <v>12</v>
      </c>
      <c r="M13" s="450">
        <v>13</v>
      </c>
      <c r="N13" s="450">
        <v>14</v>
      </c>
      <c r="O13" s="451">
        <v>15</v>
      </c>
    </row>
    <row r="14" spans="1:15" s="533" customFormat="1" ht="16.5" customHeight="1">
      <c r="A14" s="529">
        <v>1</v>
      </c>
      <c r="B14" s="530" t="s">
        <v>197</v>
      </c>
      <c r="C14" s="531" t="s">
        <v>105</v>
      </c>
      <c r="D14" s="532">
        <v>2</v>
      </c>
      <c r="E14" s="456"/>
      <c r="F14" s="457"/>
      <c r="G14" s="458"/>
      <c r="H14" s="459"/>
      <c r="I14" s="457"/>
      <c r="J14" s="460"/>
      <c r="K14" s="461"/>
      <c r="L14" s="462"/>
      <c r="M14" s="462"/>
      <c r="N14" s="462"/>
      <c r="O14" s="463"/>
    </row>
    <row r="15" spans="1:15" s="533" customFormat="1" ht="15.75" customHeight="1">
      <c r="A15" s="490">
        <v>2</v>
      </c>
      <c r="B15" s="534" t="s">
        <v>198</v>
      </c>
      <c r="C15" s="535" t="s">
        <v>105</v>
      </c>
      <c r="D15" s="536">
        <v>2</v>
      </c>
      <c r="E15" s="469"/>
      <c r="F15" s="470"/>
      <c r="G15" s="471"/>
      <c r="H15" s="472"/>
      <c r="I15" s="470"/>
      <c r="J15" s="473"/>
      <c r="K15" s="474"/>
      <c r="L15" s="475"/>
      <c r="M15" s="475"/>
      <c r="N15" s="475"/>
      <c r="O15" s="476"/>
    </row>
    <row r="16" spans="1:15" s="533" customFormat="1" ht="15" customHeight="1">
      <c r="A16" s="490">
        <v>3</v>
      </c>
      <c r="B16" s="534" t="s">
        <v>199</v>
      </c>
      <c r="C16" s="535" t="s">
        <v>105</v>
      </c>
      <c r="D16" s="536">
        <v>2</v>
      </c>
      <c r="E16" s="469"/>
      <c r="F16" s="470"/>
      <c r="G16" s="471"/>
      <c r="H16" s="472"/>
      <c r="I16" s="470"/>
      <c r="J16" s="473"/>
      <c r="K16" s="474"/>
      <c r="L16" s="475"/>
      <c r="M16" s="475"/>
      <c r="N16" s="475"/>
      <c r="O16" s="476"/>
    </row>
    <row r="17" spans="1:15" s="533" customFormat="1" ht="14.25" customHeight="1">
      <c r="A17" s="490">
        <v>4</v>
      </c>
      <c r="B17" s="534" t="s">
        <v>200</v>
      </c>
      <c r="C17" s="535" t="s">
        <v>105</v>
      </c>
      <c r="D17" s="536">
        <v>2</v>
      </c>
      <c r="E17" s="469"/>
      <c r="F17" s="470"/>
      <c r="G17" s="471"/>
      <c r="H17" s="478"/>
      <c r="I17" s="479"/>
      <c r="J17" s="473"/>
      <c r="K17" s="474"/>
      <c r="L17" s="475"/>
      <c r="M17" s="475"/>
      <c r="N17" s="475"/>
      <c r="O17" s="476"/>
    </row>
    <row r="18" spans="1:15" s="533" customFormat="1" ht="15" customHeight="1">
      <c r="A18" s="490">
        <v>5</v>
      </c>
      <c r="B18" s="534" t="s">
        <v>201</v>
      </c>
      <c r="C18" s="537" t="s">
        <v>21</v>
      </c>
      <c r="D18" s="538">
        <v>0.2</v>
      </c>
      <c r="E18" s="469"/>
      <c r="F18" s="470"/>
      <c r="G18" s="471"/>
      <c r="H18" s="478"/>
      <c r="I18" s="479"/>
      <c r="J18" s="473"/>
      <c r="K18" s="474"/>
      <c r="L18" s="475"/>
      <c r="M18" s="475"/>
      <c r="N18" s="475"/>
      <c r="O18" s="476"/>
    </row>
    <row r="19" spans="1:15" s="533" customFormat="1" ht="15" customHeight="1">
      <c r="A19" s="490">
        <v>6</v>
      </c>
      <c r="B19" s="534" t="s">
        <v>202</v>
      </c>
      <c r="C19" s="537" t="s">
        <v>21</v>
      </c>
      <c r="D19" s="538">
        <v>0.18</v>
      </c>
      <c r="E19" s="469"/>
      <c r="F19" s="470"/>
      <c r="G19" s="471"/>
      <c r="H19" s="478"/>
      <c r="I19" s="479"/>
      <c r="J19" s="473"/>
      <c r="K19" s="474"/>
      <c r="L19" s="475"/>
      <c r="M19" s="475"/>
      <c r="N19" s="475"/>
      <c r="O19" s="476"/>
    </row>
    <row r="20" spans="1:15" s="533" customFormat="1" ht="14.25" customHeight="1" thickBot="1">
      <c r="A20" s="494">
        <v>7</v>
      </c>
      <c r="B20" s="539" t="s">
        <v>203</v>
      </c>
      <c r="C20" s="540" t="s">
        <v>21</v>
      </c>
      <c r="D20" s="541">
        <v>0.2</v>
      </c>
      <c r="E20" s="469"/>
      <c r="F20" s="470"/>
      <c r="G20" s="471"/>
      <c r="H20" s="478"/>
      <c r="I20" s="479"/>
      <c r="J20" s="473"/>
      <c r="K20" s="474"/>
      <c r="L20" s="475"/>
      <c r="M20" s="475"/>
      <c r="N20" s="475"/>
      <c r="O20" s="476"/>
    </row>
    <row r="21" spans="1:15" s="507" customFormat="1" ht="14.25" customHeight="1" thickBot="1">
      <c r="A21" s="502"/>
      <c r="B21" s="499"/>
      <c r="C21" s="500" t="s">
        <v>9</v>
      </c>
      <c r="D21" s="499"/>
      <c r="E21" s="502"/>
      <c r="F21" s="499"/>
      <c r="G21" s="499"/>
      <c r="H21" s="499"/>
      <c r="I21" s="499"/>
      <c r="J21" s="503"/>
      <c r="K21" s="504"/>
      <c r="L21" s="505"/>
      <c r="M21" s="505"/>
      <c r="N21" s="505"/>
      <c r="O21" s="506"/>
    </row>
    <row r="22" spans="1:15" s="507" customFormat="1" ht="14.25" customHeight="1" thickBot="1">
      <c r="A22" s="516"/>
      <c r="B22" s="508"/>
      <c r="C22" s="509" t="s">
        <v>69</v>
      </c>
      <c r="D22" s="510" t="s">
        <v>141</v>
      </c>
      <c r="E22" s="512"/>
      <c r="F22" s="513"/>
      <c r="G22" s="513"/>
      <c r="H22" s="514"/>
      <c r="I22" s="514"/>
      <c r="J22" s="515"/>
      <c r="K22" s="516"/>
      <c r="L22" s="514"/>
      <c r="M22" s="517"/>
      <c r="N22" s="514"/>
      <c r="O22" s="518"/>
    </row>
    <row r="23" spans="1:15" s="507" customFormat="1" ht="14.25" customHeight="1" thickBot="1">
      <c r="A23" s="502"/>
      <c r="B23" s="519"/>
      <c r="C23" s="500" t="s">
        <v>10</v>
      </c>
      <c r="D23" s="519"/>
      <c r="E23" s="521"/>
      <c r="F23" s="519"/>
      <c r="G23" s="519"/>
      <c r="H23" s="499"/>
      <c r="I23" s="499"/>
      <c r="J23" s="503"/>
      <c r="K23" s="504"/>
      <c r="L23" s="505"/>
      <c r="M23" s="505"/>
      <c r="N23" s="505"/>
      <c r="O23" s="506"/>
    </row>
    <row r="24" spans="1:4" s="507" customFormat="1" ht="14.25" customHeight="1">
      <c r="A24" s="522"/>
      <c r="B24" s="523"/>
      <c r="C24" s="524"/>
      <c r="D24" s="524"/>
    </row>
    <row r="26" spans="1:4" ht="15" customHeight="1">
      <c r="A26" s="423" t="s">
        <v>204</v>
      </c>
      <c r="B26" s="428"/>
      <c r="C26" s="428"/>
      <c r="D26" s="526"/>
    </row>
    <row r="27" spans="1:4" ht="12.75">
      <c r="A27" s="423" t="s">
        <v>176</v>
      </c>
      <c r="B27" s="428"/>
      <c r="C27" s="428"/>
      <c r="D27" s="428"/>
    </row>
    <row r="29" ht="12.75">
      <c r="E29" s="527"/>
    </row>
    <row r="30" spans="1:5" ht="12.75">
      <c r="A30" s="423" t="s">
        <v>195</v>
      </c>
      <c r="E30" s="527"/>
    </row>
    <row r="31" ht="12.75">
      <c r="A31" s="423" t="s">
        <v>194</v>
      </c>
    </row>
  </sheetData>
  <sheetProtection/>
  <mergeCells count="4">
    <mergeCell ref="A1:D1"/>
    <mergeCell ref="A2:D2"/>
    <mergeCell ref="E11:J11"/>
    <mergeCell ref="K11:O11"/>
  </mergeCells>
  <printOptions horizontalCentered="1"/>
  <pageMargins left="0.984251968503937" right="0.5905511811023623" top="0.984251968503937" bottom="0.5905511811023623" header="0.2362204724409449" footer="0.3937007874015748"/>
  <pageSetup horizontalDpi="600" verticalDpi="600" orientation="portrait" paperSize="9" scale="95" r:id="rId1"/>
  <headerFooter alignWithMargins="0">
    <oddFooter>&amp;CBA-2.&amp;P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 Vilcane</dc:creator>
  <cp:keywords/>
  <dc:description/>
  <cp:lastModifiedBy>Anna Lama</cp:lastModifiedBy>
  <cp:lastPrinted>2019-01-23T12:21:11Z</cp:lastPrinted>
  <dcterms:created xsi:type="dcterms:W3CDTF">1996-10-14T23:33:28Z</dcterms:created>
  <dcterms:modified xsi:type="dcterms:W3CDTF">2019-01-30T08:07:03Z</dcterms:modified>
  <cp:category/>
  <cp:version/>
  <cp:contentType/>
  <cp:contentStatus/>
</cp:coreProperties>
</file>