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25" yWindow="105" windowWidth="11295" windowHeight="11625" activeTab="0"/>
  </bookViews>
  <sheets>
    <sheet name="Piedāvājums" sheetId="1" r:id="rId1"/>
    <sheet name="Specifikacija" sheetId="2" r:id="rId2"/>
  </sheets>
  <definedNames>
    <definedName name="_xlnm.Print_Area" localSheetId="0">'Piedāvājums'!$A$1:$L$209</definedName>
  </definedNames>
  <calcPr fullCalcOnLoad="1" fullPrecision="0"/>
</workbook>
</file>

<file path=xl/sharedStrings.xml><?xml version="1.0" encoding="utf-8"?>
<sst xmlns="http://schemas.openxmlformats.org/spreadsheetml/2006/main" count="654" uniqueCount="114">
  <si>
    <t>N. p.k.</t>
  </si>
  <si>
    <t>Darbu, izdevumu nosaukums</t>
  </si>
  <si>
    <t>Mēra vien.</t>
  </si>
  <si>
    <t>Daudz.</t>
  </si>
  <si>
    <t>Vienības izmaksas /EUR/</t>
  </si>
  <si>
    <t>Vien. izmaksa /EUR/</t>
  </si>
  <si>
    <t>Kopējas izmaksas /EUR/</t>
  </si>
  <si>
    <t>Summa  /EUR/</t>
  </si>
  <si>
    <t>Materiāli</t>
  </si>
  <si>
    <t>Darba alga</t>
  </si>
  <si>
    <t>Mehānismu ekspluat., īre</t>
  </si>
  <si>
    <t>gab.</t>
  </si>
  <si>
    <t>k-ts</t>
  </si>
  <si>
    <t>Nodošanas dokumentācija</t>
  </si>
  <si>
    <t>Tiešās izmaksas kopā:</t>
  </si>
  <si>
    <t>Soc. nodoklis 23.59%</t>
  </si>
  <si>
    <t xml:space="preserve">Transporta izdevumi                      </t>
  </si>
  <si>
    <t>Kopā:</t>
  </si>
  <si>
    <t>PVN 21%</t>
  </si>
  <si>
    <t>PAVISAM EUR:</t>
  </si>
  <si>
    <t>Izpildītājs:</t>
  </si>
  <si>
    <t>DIN rozete 220VAC</t>
  </si>
  <si>
    <t>Pieslēguma spailes noslēdzošais vāks</t>
  </si>
  <si>
    <t>MF 13.56 MHz ISO piekļuves karte</t>
  </si>
  <si>
    <t>m.</t>
  </si>
  <si>
    <t>kompl.</t>
  </si>
  <si>
    <t>Videonovērošanas sadale VS - 1</t>
  </si>
  <si>
    <t xml:space="preserve">                    Videonoverošanas sadale VS - 2</t>
  </si>
  <si>
    <t>Pasūtītājs : SIA ""Ventspils Siltums"</t>
  </si>
  <si>
    <t xml:space="preserve">                        Videonoverošanas sadale VS - 3</t>
  </si>
  <si>
    <t xml:space="preserve">Kabeļu blīvslēgs M 20 x 1,5 </t>
  </si>
  <si>
    <t xml:space="preserve"> Videonoverošanas sadale VS - 4</t>
  </si>
  <si>
    <t>Videonoverošanas sadale VS - 5</t>
  </si>
  <si>
    <t>Operātora darbagalds</t>
  </si>
  <si>
    <t>Šlagbauma atvēršanas poga (bez fiks.)</t>
  </si>
  <si>
    <t>Autotransporta vārtu atvēršanas poga (bez fiks.)</t>
  </si>
  <si>
    <t>PVC dekoratīvas kanāls 60mmx60mm</t>
  </si>
  <si>
    <t xml:space="preserve">Virsmas ligzda (dubulta) 220VAC/16A </t>
  </si>
  <si>
    <t xml:space="preserve"> Montāžas darbi un materiāli </t>
  </si>
  <si>
    <t>Kabeļu trepe MEKA 80 150mm ar stiprinājumi</t>
  </si>
  <si>
    <t>Kronšteina ražošana kameras pie vārtiem</t>
  </si>
  <si>
    <t>Peļņa %</t>
  </si>
  <si>
    <t>%</t>
  </si>
  <si>
    <t xml:space="preserve">Izpildītājs : </t>
  </si>
  <si>
    <t>Automātslēdzis 2 polu [230VAC], C16A</t>
  </si>
  <si>
    <t>Automātslēdzis 2 polu [230VAC], C10A</t>
  </si>
  <si>
    <t>Automātslēdzis 2 polu [230VAC], C6A</t>
  </si>
  <si>
    <t>Automātslēdzis 2 polu [230VAC], C4A</t>
  </si>
  <si>
    <t>DIN blokslēdzis SA1 3 polu (220 VAC),25A</t>
  </si>
  <si>
    <t>DIN rozete 220VAC/16A</t>
  </si>
  <si>
    <t>Barošanas avots 12VDC, 7A</t>
  </si>
  <si>
    <t>Kūstošā drošinātāja 20x5 turētājs, DIN 35mm</t>
  </si>
  <si>
    <t>Kūstošais drošinātājs 20x5mm, 3,15A</t>
  </si>
  <si>
    <t>Pieslēguma spaile pelēka, 4qmm max, DIN 35mm</t>
  </si>
  <si>
    <t>Pieslēguma spaile zemējuma [dz/z], 4qmm max, DIN 35mm</t>
  </si>
  <si>
    <t>Pieslēguma spailes fiksējošais gala elements "Stop" klemme</t>
  </si>
  <si>
    <t>Starprelējs 12VDC spole, 2CO</t>
  </si>
  <si>
    <t>Starprelējs-kontaktors 220VAC spole, kontaktors 2NO/NC 2.2kW</t>
  </si>
  <si>
    <t>LAN tīkla komutators  Industrialais switch: 8-Porti 10/100 Base-T; 1-Ports 10/100/1000 Base-T; 1-Ports 100/1000 Base-X SFP;  IEEE802.3, IEEE802.3u, IEEE802.3ab/z, IEEE802.3X standarti; buferis 2Mb; -40°C~+70°C; DC12V; 3W</t>
  </si>
  <si>
    <t>Pieejas karšu lasītāja kontrolieris, čertriem nolasītājiem Four Door Access Controller
&gt; Support 100,000 valid cards &amp; 300,000 records
&gt; Support multiple cards
&gt; Support card, password, fingerprint and combination
&gt; TCP/IP interface to PC
&gt; Wiegand or RS-485 interface to readers(2/4 door)
&gt; Door time out alarm, intrusion alarm, duress alarm and tamper alarm
&gt; Anti-pass back, multi-door interlock, multi-card open
&gt; Support 128 efficient time and holiday schedules
&gt; Watch dog function ensure device free from halting
&gt; Surface mounted installation</t>
  </si>
  <si>
    <t>Pieejas karšu lasītājs Water-proof RFID Reader
&gt; Wiegand26/34 bits RS-485 protocol
&gt; 13.56MHz(Mifare) 
&gt; 125KHz(EM-ID) 
&gt; Water-proof design
&gt; Red and Green indicator LEDs
&gt; Watch dog function ensure device free from halting
&gt; Surface mounted installation</t>
  </si>
  <si>
    <t>IP videonovērošanas kamera ar montāžas kārbu Bullet IP videokamera: 1/3 4Mpix CMOS;  2.7~12mm/F1.4 motorizets,  autofokuss, H:100°~H:35°; 0.1Lux/F1.4 (Krasains), 0Lux/F1.4(IR ieslegts); Day/Night(ICR); WDR-120dB; IR-60m; H.264+/H264; 4M(2688x1520), 20fps@4M, 30fps@3M; 2 plusmas; ONVIF(2.4), PSIA, CGI; Aud</t>
  </si>
  <si>
    <t>Video domofons IP Outdoor Station
&gt; HD CMOS camera
&gt; Stainless steel panel, IP54,IK07
&gt; Night vision &amp;Voice indication
&gt; Video &amp; Audio messaging
&gt; Remote intercom with mobile APP
&gt; Surface mounted &amp; Flush mounted</t>
  </si>
  <si>
    <t>RJ- 45 štekeris 5 cat.</t>
  </si>
  <si>
    <t>EL magnētiskais spruds 12VDC</t>
  </si>
  <si>
    <t>Elektriskais sildītājs 230VAC, 100W</t>
  </si>
  <si>
    <t>Apsildes termorelējs _30…+30C</t>
  </si>
  <si>
    <t>Sadales skapis (skapis-skapī) Iekšējais skapis [Augstums 600 x Platums 600 x Dzilums 300], metāla, IP65</t>
  </si>
  <si>
    <t>Sadales skapis (ārējais skapis) Ārējais skapis [Augstums 1000 x Platums 800 x Dzilums 400], metāla, IP65</t>
  </si>
  <si>
    <t>Kabeļu blīvslēgs M 25 x 1,5 (iekšējam un ārējam sadales  skapim + 2 rezerves komplekti)</t>
  </si>
  <si>
    <t>Kabeļu blīvslēgs M 20 x 1,5 (iekšējam un ārējam sadales  skapim + 2 rezerves komplekti)</t>
  </si>
  <si>
    <t>Montāžas sliede DIN 35 mm</t>
  </si>
  <si>
    <t>Shēmošanas kanāls 60 x 60 mm</t>
  </si>
  <si>
    <t>Montāžas vads 2,5 qmm [Melns]</t>
  </si>
  <si>
    <t>Montāžas vads 2,5 qmm [Dz/Zaļš]</t>
  </si>
  <si>
    <t>Montāžas vads 2,5 qmm [Sarkans]</t>
  </si>
  <si>
    <t>Montāžas vads 2,5 qmm [Zaļš]</t>
  </si>
  <si>
    <t>Montāžas vads 1,5 qmm [Sarkans]</t>
  </si>
  <si>
    <t>Montāžas vads 1,5 qmm [Zaļš]</t>
  </si>
  <si>
    <t>Montāžas palīgmateriāli: Skrūves, usgriežņi, kniedes, u.t.t</t>
  </si>
  <si>
    <t>Kabeļu blīvslēgs M 20 x 1,5</t>
  </si>
  <si>
    <t>Montāžas palīgmateriāli: skrūves, usgriežņi, kniedes, u.t.t</t>
  </si>
  <si>
    <t>Kūstošā drošinātāja turetājs 20x5mm, DIN 35mm</t>
  </si>
  <si>
    <t>Kūstošais drošinatājs 20x5mm, 3,15A</t>
  </si>
  <si>
    <t>Wi-Fi raidītāja barošanas avots/Wi-Fi raidītājs 220VAC/POE ar stipr.</t>
  </si>
  <si>
    <t>Zvana poga (operatorā zvans)</t>
  </si>
  <si>
    <t>Zvans 220VAC</t>
  </si>
  <si>
    <t>NVR videoreģistrātors 8 kanali  IP ierakstu iekārta: ARM Quad Core CPU; H.265/H.264/MJPEG; 320Mbps/320Mbps; 4kan@4K/16kan@1080P; 1xHDMI, 1xVGA; 2HDD x 6TB(nav ieklauts); Audio (1/1, 2-</t>
  </si>
  <si>
    <t>Cietais disks 6TB</t>
  </si>
  <si>
    <t>Video domofona monitors IP Indoor Monitor
&gt; 7" TFT Resistive touch screen
&gt; IPC surveillance
&gt; Alarm integration
&gt; Micro SD card optional, max 32GB
&gt; Record &amp; Snapshot(SD card needed)</t>
  </si>
  <si>
    <t>42" Videonovērošanas LCD monitors ar stiprinājumi pie sienas</t>
  </si>
  <si>
    <t>HDMI kabelis 3m</t>
  </si>
  <si>
    <t>Kabelis lietošanai ārpus (Barošana 220VAC -UPS) NYY-J 3x2,5mm</t>
  </si>
  <si>
    <t>Kabelis lietošanai ārpus (Barošana 12VDC) NYY-J 3x1,5mm</t>
  </si>
  <si>
    <t>Kabelis lietošanai ārpus  kontrolkabelis NYY-J 7x1.5mm</t>
  </si>
  <si>
    <t>Kabelis lietošanai ārpus datu pārraides kabelis 5 cat.</t>
  </si>
  <si>
    <t>Finanšu piedāvājums</t>
  </si>
  <si>
    <t>Piedāvājums</t>
  </si>
  <si>
    <t xml:space="preserve">Automātslēdzis </t>
  </si>
  <si>
    <t>Automātslēdzis</t>
  </si>
  <si>
    <t xml:space="preserve">DIN blokslēdzis SA1 </t>
  </si>
  <si>
    <t xml:space="preserve">Barošanas avots </t>
  </si>
  <si>
    <t>Kūstošā drošinātāja 20x5 turētājs</t>
  </si>
  <si>
    <t>Kūstošais drošinātājs</t>
  </si>
  <si>
    <t>Pieslēguma spaile</t>
  </si>
  <si>
    <t xml:space="preserve">Pieslēguma spaile </t>
  </si>
  <si>
    <t xml:space="preserve">Pieslēguma spailes fiksējošais gala elements </t>
  </si>
  <si>
    <t xml:space="preserve">Starprelējs </t>
  </si>
  <si>
    <t>Nosaukums un prasības</t>
  </si>
  <si>
    <t>Materiālu  specifikācija</t>
  </si>
  <si>
    <t>Ražotājs, modelis</t>
  </si>
  <si>
    <t>Mērv.</t>
  </si>
  <si>
    <t>Objekta nosaukums : Apsardzes un videonovērošanas sistēmas izgatavošana  un montāža Talsu ielā 69, Ventspils</t>
  </si>
  <si>
    <t>Piedāvātā līgumcena bez PVN (EUR):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</si>
</sst>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d\.mm\.yyyy"/>
    <numFmt numFmtId="179" formatCode="0.0"/>
    <numFmt numFmtId="180" formatCode="[$-409]d\ mmmm\ yyyy\ &quot;r&quot;"/>
  </numFmts>
  <fonts count="45"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78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9" fontId="1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2" fontId="44" fillId="0" borderId="12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 applyProtection="1">
      <alignment vertical="center"/>
      <protection/>
    </xf>
    <xf numFmtId="2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2" fontId="44" fillId="0" borderId="19" xfId="0" applyNumberFormat="1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horizontal="center" vertical="center"/>
    </xf>
    <xf numFmtId="2" fontId="1" fillId="0" borderId="15" xfId="48" applyNumberFormat="1" applyFont="1" applyBorder="1" applyAlignment="1">
      <alignment horizontal="right" vertical="center"/>
      <protection/>
    </xf>
    <xf numFmtId="0" fontId="0" fillId="0" borderId="13" xfId="0" applyFill="1" applyBorder="1" applyAlignment="1">
      <alignment horizontal="center" vertical="center"/>
    </xf>
    <xf numFmtId="2" fontId="44" fillId="0" borderId="13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2" fontId="1" fillId="0" borderId="18" xfId="0" applyNumberFormat="1" applyFont="1" applyFill="1" applyBorder="1" applyAlignment="1">
      <alignment horizontal="right" vertical="center"/>
    </xf>
    <xf numFmtId="2" fontId="1" fillId="0" borderId="18" xfId="0" applyNumberFormat="1" applyFont="1" applyFill="1" applyBorder="1" applyAlignment="1" applyProtection="1">
      <alignment vertical="center"/>
      <protection/>
    </xf>
    <xf numFmtId="2" fontId="1" fillId="0" borderId="20" xfId="0" applyNumberFormat="1" applyFont="1" applyFill="1" applyBorder="1" applyAlignment="1" applyProtection="1">
      <alignment vertical="center"/>
      <protection/>
    </xf>
    <xf numFmtId="2" fontId="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left" vertical="center" wrapText="1"/>
    </xf>
    <xf numFmtId="2" fontId="1" fillId="0" borderId="24" xfId="0" applyNumberFormat="1" applyFont="1" applyFill="1" applyBorder="1" applyAlignment="1" applyProtection="1">
      <alignment vertical="center"/>
      <protection/>
    </xf>
    <xf numFmtId="2" fontId="1" fillId="0" borderId="25" xfId="0" applyNumberFormat="1" applyFont="1" applyFill="1" applyBorder="1" applyAlignment="1" applyProtection="1">
      <alignment vertical="center"/>
      <protection/>
    </xf>
    <xf numFmtId="2" fontId="1" fillId="0" borderId="22" xfId="0" applyNumberFormat="1" applyFont="1" applyFill="1" applyBorder="1" applyAlignment="1" applyProtection="1">
      <alignment vertical="center"/>
      <protection/>
    </xf>
    <xf numFmtId="2" fontId="1" fillId="0" borderId="26" xfId="0" applyNumberFormat="1" applyFont="1" applyFill="1" applyBorder="1" applyAlignment="1" applyProtection="1">
      <alignment vertical="center"/>
      <protection/>
    </xf>
    <xf numFmtId="2" fontId="1" fillId="0" borderId="27" xfId="0" applyNumberFormat="1" applyFont="1" applyFill="1" applyBorder="1" applyAlignment="1" applyProtection="1">
      <alignment vertical="center"/>
      <protection/>
    </xf>
    <xf numFmtId="2" fontId="1" fillId="0" borderId="28" xfId="0" applyNumberFormat="1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2" fontId="1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9" fontId="1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vertical="center"/>
      <protection/>
    </xf>
    <xf numFmtId="9" fontId="5" fillId="0" borderId="12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center" vertical="center"/>
      <protection/>
    </xf>
    <xf numFmtId="2" fontId="1" fillId="0" borderId="29" xfId="0" applyNumberFormat="1" applyFont="1" applyFill="1" applyBorder="1" applyAlignment="1" applyProtection="1">
      <alignment vertical="center"/>
      <protection/>
    </xf>
    <xf numFmtId="2" fontId="1" fillId="0" borderId="30" xfId="0" applyNumberFormat="1" applyFont="1" applyFill="1" applyBorder="1" applyAlignment="1" applyProtection="1">
      <alignment vertical="center"/>
      <protection/>
    </xf>
    <xf numFmtId="2" fontId="1" fillId="0" borderId="31" xfId="0" applyNumberFormat="1" applyFont="1" applyFill="1" applyBorder="1" applyAlignment="1" applyProtection="1">
      <alignment vertical="center"/>
      <protection/>
    </xf>
    <xf numFmtId="2" fontId="1" fillId="0" borderId="19" xfId="48" applyNumberFormat="1" applyFont="1" applyBorder="1" applyAlignment="1">
      <alignment horizontal="right" vertical="center"/>
      <protection/>
    </xf>
    <xf numFmtId="2" fontId="1" fillId="0" borderId="16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2" fontId="1" fillId="0" borderId="33" xfId="0" applyNumberFormat="1" applyFont="1" applyFill="1" applyBorder="1" applyAlignment="1" applyProtection="1">
      <alignment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" fontId="5" fillId="0" borderId="22" xfId="0" applyNumberFormat="1" applyFont="1" applyFill="1" applyBorder="1" applyAlignment="1" applyProtection="1">
      <alignment horizontal="right" vertical="center"/>
      <protection/>
    </xf>
    <xf numFmtId="4" fontId="5" fillId="0" borderId="26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 applyProtection="1">
      <alignment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vertical="center"/>
      <protection/>
    </xf>
    <xf numFmtId="4" fontId="1" fillId="0" borderId="22" xfId="0" applyNumberFormat="1" applyFont="1" applyFill="1" applyBorder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1" fontId="1" fillId="0" borderId="18" xfId="0" applyNumberFormat="1" applyFont="1" applyFill="1" applyBorder="1" applyAlignment="1" applyProtection="1">
      <alignment vertical="center"/>
      <protection/>
    </xf>
    <xf numFmtId="0" fontId="0" fillId="0" borderId="34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2" fontId="1" fillId="0" borderId="13" xfId="48" applyNumberFormat="1" applyFont="1" applyBorder="1" applyAlignment="1">
      <alignment horizontal="right" vertical="center"/>
      <protection/>
    </xf>
    <xf numFmtId="2" fontId="1" fillId="0" borderId="23" xfId="0" applyNumberFormat="1" applyFont="1" applyFill="1" applyBorder="1" applyAlignment="1">
      <alignment horizontal="right" vertical="center"/>
    </xf>
    <xf numFmtId="2" fontId="1" fillId="0" borderId="17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 applyProtection="1">
      <alignment vertical="center"/>
      <protection/>
    </xf>
    <xf numFmtId="2" fontId="1" fillId="0" borderId="19" xfId="0" applyNumberFormat="1" applyFont="1" applyFill="1" applyBorder="1" applyAlignment="1" applyProtection="1">
      <alignment vertical="center"/>
      <protection/>
    </xf>
    <xf numFmtId="2" fontId="1" fillId="0" borderId="14" xfId="0" applyNumberFormat="1" applyFont="1" applyFill="1" applyBorder="1" applyAlignment="1">
      <alignment horizontal="right" vertical="center"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2" fontId="1" fillId="0" borderId="12" xfId="48" applyNumberFormat="1" applyFont="1" applyBorder="1" applyAlignment="1">
      <alignment horizontal="right" vertical="center"/>
      <protection/>
    </xf>
    <xf numFmtId="2" fontId="1" fillId="0" borderId="14" xfId="48" applyNumberFormat="1" applyFont="1" applyBorder="1" applyAlignment="1">
      <alignment horizontal="right" vertical="center"/>
      <protection/>
    </xf>
    <xf numFmtId="4" fontId="1" fillId="0" borderId="36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6"/>
  <sheetViews>
    <sheetView tabSelected="1" zoomScale="120" zoomScaleNormal="120" zoomScalePageLayoutView="0" workbookViewId="0" topLeftCell="A5">
      <selection activeCell="N13" sqref="N13"/>
    </sheetView>
  </sheetViews>
  <sheetFormatPr defaultColWidth="9.140625" defaultRowHeight="12.75"/>
  <cols>
    <col min="1" max="1" width="5.28125" style="1" customWidth="1"/>
    <col min="2" max="2" width="47.00390625" style="1" customWidth="1"/>
    <col min="3" max="3" width="5.8515625" style="1" customWidth="1"/>
    <col min="4" max="4" width="6.421875" style="1" customWidth="1"/>
    <col min="5" max="8" width="9.00390625" style="1" customWidth="1"/>
    <col min="9" max="9" width="9.7109375" style="1" customWidth="1"/>
    <col min="10" max="10" width="9.57421875" style="1" customWidth="1"/>
    <col min="11" max="11" width="9.421875" style="1" customWidth="1"/>
    <col min="12" max="12" width="10.140625" style="1" customWidth="1"/>
    <col min="13" max="13" width="8.00390625" style="1" customWidth="1"/>
    <col min="14" max="16384" width="9.140625" style="1" customWidth="1"/>
  </cols>
  <sheetData>
    <row r="1" ht="12.75">
      <c r="A1" s="2" t="s">
        <v>28</v>
      </c>
    </row>
    <row r="2" ht="12.75">
      <c r="A2" s="2" t="s">
        <v>43</v>
      </c>
    </row>
    <row r="3" spans="1:12" ht="12.75">
      <c r="A3" s="3" t="s">
        <v>112</v>
      </c>
      <c r="L3" s="4"/>
    </row>
    <row r="4" ht="12.75">
      <c r="A4" s="3"/>
    </row>
    <row r="5" spans="1:12" ht="15.75">
      <c r="A5" s="133" t="s">
        <v>96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5:12" ht="12.75">
      <c r="E6" s="5"/>
      <c r="K6" s="19" t="s">
        <v>113</v>
      </c>
      <c r="L6" s="6">
        <f>L203</f>
        <v>0</v>
      </c>
    </row>
    <row r="7" spans="1:12" ht="12" customHeight="1">
      <c r="A7" s="131" t="s">
        <v>0</v>
      </c>
      <c r="B7" s="131" t="s">
        <v>1</v>
      </c>
      <c r="C7" s="132" t="s">
        <v>2</v>
      </c>
      <c r="D7" s="132" t="s">
        <v>3</v>
      </c>
      <c r="E7" s="130" t="s">
        <v>4</v>
      </c>
      <c r="F7" s="130"/>
      <c r="G7" s="130"/>
      <c r="H7" s="131" t="s">
        <v>5</v>
      </c>
      <c r="I7" s="130" t="s">
        <v>6</v>
      </c>
      <c r="J7" s="130"/>
      <c r="K7" s="130"/>
      <c r="L7" s="131" t="s">
        <v>7</v>
      </c>
    </row>
    <row r="8" spans="1:12" ht="39.75" customHeight="1">
      <c r="A8" s="131"/>
      <c r="B8" s="131"/>
      <c r="C8" s="132"/>
      <c r="D8" s="132"/>
      <c r="E8" s="27" t="s">
        <v>8</v>
      </c>
      <c r="F8" s="77" t="s">
        <v>9</v>
      </c>
      <c r="G8" s="78" t="s">
        <v>10</v>
      </c>
      <c r="H8" s="131"/>
      <c r="I8" s="27" t="s">
        <v>8</v>
      </c>
      <c r="J8" s="77" t="s">
        <v>9</v>
      </c>
      <c r="K8" s="78" t="s">
        <v>10</v>
      </c>
      <c r="L8" s="131"/>
    </row>
    <row r="9" spans="1:12" s="7" customFormat="1" ht="12.75">
      <c r="A9" s="27">
        <v>1</v>
      </c>
      <c r="B9" s="27">
        <v>2</v>
      </c>
      <c r="C9" s="27">
        <v>3</v>
      </c>
      <c r="D9" s="34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</row>
    <row r="10" spans="1:12" s="7" customFormat="1" ht="13.5" thickBot="1">
      <c r="A10" s="27"/>
      <c r="B10" s="37"/>
      <c r="C10" s="27"/>
      <c r="D10" s="34"/>
      <c r="E10" s="27"/>
      <c r="F10" s="27"/>
      <c r="G10" s="27"/>
      <c r="H10" s="27"/>
      <c r="I10" s="27"/>
      <c r="J10" s="27"/>
      <c r="K10" s="27"/>
      <c r="L10" s="27"/>
    </row>
    <row r="11" spans="1:12" s="7" customFormat="1" ht="13.5" thickBot="1">
      <c r="A11" s="75">
        <v>1</v>
      </c>
      <c r="B11" s="60" t="s">
        <v>26</v>
      </c>
      <c r="C11" s="36"/>
      <c r="D11" s="34"/>
      <c r="E11" s="27"/>
      <c r="F11" s="27"/>
      <c r="G11" s="27"/>
      <c r="H11" s="27"/>
      <c r="I11" s="27"/>
      <c r="J11" s="27"/>
      <c r="K11" s="27"/>
      <c r="L11" s="27"/>
    </row>
    <row r="12" spans="1:12" s="7" customFormat="1" ht="13.5" thickBot="1">
      <c r="A12" s="57"/>
      <c r="B12" s="39"/>
      <c r="C12" s="37"/>
      <c r="D12" s="40"/>
      <c r="E12" s="37"/>
      <c r="F12" s="57"/>
      <c r="G12" s="57"/>
      <c r="H12" s="57"/>
      <c r="I12" s="57"/>
      <c r="J12" s="57"/>
      <c r="K12" s="57"/>
      <c r="L12" s="57"/>
    </row>
    <row r="13" spans="1:12" s="7" customFormat="1" ht="12.75">
      <c r="A13" s="38">
        <v>1.1</v>
      </c>
      <c r="B13" s="111" t="s">
        <v>44</v>
      </c>
      <c r="C13" s="25" t="s">
        <v>11</v>
      </c>
      <c r="D13" s="47">
        <v>1</v>
      </c>
      <c r="E13" s="48"/>
      <c r="F13" s="95"/>
      <c r="G13" s="95"/>
      <c r="H13" s="46">
        <f>G13+F13+E13</f>
        <v>0</v>
      </c>
      <c r="I13" s="46">
        <f>E13*D13</f>
        <v>0</v>
      </c>
      <c r="J13" s="46">
        <f>F13*D13</f>
        <v>0</v>
      </c>
      <c r="K13" s="46">
        <f>G13*D13</f>
        <v>0</v>
      </c>
      <c r="L13" s="46">
        <f>K13+J13+I13</f>
        <v>0</v>
      </c>
    </row>
    <row r="14" spans="1:12" s="7" customFormat="1" ht="12.75">
      <c r="A14" s="27">
        <v>1.2</v>
      </c>
      <c r="B14" s="112" t="s">
        <v>45</v>
      </c>
      <c r="C14" s="23" t="s">
        <v>11</v>
      </c>
      <c r="D14" s="28">
        <v>1</v>
      </c>
      <c r="E14" s="30"/>
      <c r="F14" s="95"/>
      <c r="G14" s="95"/>
      <c r="H14" s="31">
        <f aca="true" t="shared" si="0" ref="H14:H51">G14+F14+E14</f>
        <v>0</v>
      </c>
      <c r="I14" s="31">
        <f aca="true" t="shared" si="1" ref="I14:I51">E14*D14</f>
        <v>0</v>
      </c>
      <c r="J14" s="31">
        <f aca="true" t="shared" si="2" ref="J14:J51">F14*D14</f>
        <v>0</v>
      </c>
      <c r="K14" s="31">
        <f aca="true" t="shared" si="3" ref="K14:K51">G14*D14</f>
        <v>0</v>
      </c>
      <c r="L14" s="31">
        <f aca="true" t="shared" si="4" ref="L14:L52">K14+J14+I14</f>
        <v>0</v>
      </c>
    </row>
    <row r="15" spans="1:12" s="7" customFormat="1" ht="12.75">
      <c r="A15" s="27">
        <v>1.3</v>
      </c>
      <c r="B15" s="112" t="s">
        <v>46</v>
      </c>
      <c r="C15" s="23" t="s">
        <v>11</v>
      </c>
      <c r="D15" s="28">
        <v>2</v>
      </c>
      <c r="E15" s="30"/>
      <c r="F15" s="95"/>
      <c r="G15" s="95"/>
      <c r="H15" s="31">
        <f t="shared" si="0"/>
        <v>0</v>
      </c>
      <c r="I15" s="31">
        <f t="shared" si="1"/>
        <v>0</v>
      </c>
      <c r="J15" s="31">
        <f t="shared" si="2"/>
        <v>0</v>
      </c>
      <c r="K15" s="31">
        <f t="shared" si="3"/>
        <v>0</v>
      </c>
      <c r="L15" s="31">
        <f t="shared" si="4"/>
        <v>0</v>
      </c>
    </row>
    <row r="16" spans="1:12" s="7" customFormat="1" ht="12.75">
      <c r="A16" s="27">
        <v>1.4</v>
      </c>
      <c r="B16" s="112" t="s">
        <v>47</v>
      </c>
      <c r="C16" s="23" t="s">
        <v>11</v>
      </c>
      <c r="D16" s="28">
        <v>1</v>
      </c>
      <c r="E16" s="30"/>
      <c r="F16" s="95"/>
      <c r="G16" s="95"/>
      <c r="H16" s="31">
        <f t="shared" si="0"/>
        <v>0</v>
      </c>
      <c r="I16" s="31">
        <f t="shared" si="1"/>
        <v>0</v>
      </c>
      <c r="J16" s="31">
        <f t="shared" si="2"/>
        <v>0</v>
      </c>
      <c r="K16" s="31">
        <f t="shared" si="3"/>
        <v>0</v>
      </c>
      <c r="L16" s="31">
        <f t="shared" si="4"/>
        <v>0</v>
      </c>
    </row>
    <row r="17" spans="1:12" s="7" customFormat="1" ht="12.75">
      <c r="A17" s="27">
        <v>1.5</v>
      </c>
      <c r="B17" s="112" t="s">
        <v>48</v>
      </c>
      <c r="C17" s="23" t="s">
        <v>11</v>
      </c>
      <c r="D17" s="28">
        <v>1</v>
      </c>
      <c r="E17" s="30"/>
      <c r="F17" s="95"/>
      <c r="G17" s="95"/>
      <c r="H17" s="31">
        <f t="shared" si="0"/>
        <v>0</v>
      </c>
      <c r="I17" s="31">
        <f t="shared" si="1"/>
        <v>0</v>
      </c>
      <c r="J17" s="31">
        <f t="shared" si="2"/>
        <v>0</v>
      </c>
      <c r="K17" s="31">
        <f t="shared" si="3"/>
        <v>0</v>
      </c>
      <c r="L17" s="31">
        <f t="shared" si="4"/>
        <v>0</v>
      </c>
    </row>
    <row r="18" spans="1:12" s="7" customFormat="1" ht="12.75">
      <c r="A18" s="27">
        <v>1.6</v>
      </c>
      <c r="B18" s="112" t="s">
        <v>49</v>
      </c>
      <c r="C18" s="23" t="s">
        <v>11</v>
      </c>
      <c r="D18" s="28">
        <v>1</v>
      </c>
      <c r="E18" s="30"/>
      <c r="F18" s="95"/>
      <c r="G18" s="95"/>
      <c r="H18" s="31">
        <f t="shared" si="0"/>
        <v>0</v>
      </c>
      <c r="I18" s="31">
        <f t="shared" si="1"/>
        <v>0</v>
      </c>
      <c r="J18" s="31">
        <f t="shared" si="2"/>
        <v>0</v>
      </c>
      <c r="K18" s="31">
        <f t="shared" si="3"/>
        <v>0</v>
      </c>
      <c r="L18" s="31">
        <f t="shared" si="4"/>
        <v>0</v>
      </c>
    </row>
    <row r="19" spans="1:12" s="7" customFormat="1" ht="12.75">
      <c r="A19" s="27">
        <v>1.7</v>
      </c>
      <c r="B19" s="112" t="s">
        <v>50</v>
      </c>
      <c r="C19" s="23" t="s">
        <v>11</v>
      </c>
      <c r="D19" s="28">
        <v>1</v>
      </c>
      <c r="E19" s="30"/>
      <c r="F19" s="95"/>
      <c r="G19" s="95"/>
      <c r="H19" s="31">
        <f t="shared" si="0"/>
        <v>0</v>
      </c>
      <c r="I19" s="31">
        <f t="shared" si="1"/>
        <v>0</v>
      </c>
      <c r="J19" s="31">
        <f t="shared" si="2"/>
        <v>0</v>
      </c>
      <c r="K19" s="31">
        <f t="shared" si="3"/>
        <v>0</v>
      </c>
      <c r="L19" s="31">
        <f t="shared" si="4"/>
        <v>0</v>
      </c>
    </row>
    <row r="20" spans="1:12" s="7" customFormat="1" ht="12.75">
      <c r="A20" s="27">
        <v>1.8</v>
      </c>
      <c r="B20" s="112" t="s">
        <v>51</v>
      </c>
      <c r="C20" s="23" t="s">
        <v>11</v>
      </c>
      <c r="D20" s="28">
        <v>10</v>
      </c>
      <c r="E20" s="30"/>
      <c r="F20" s="95"/>
      <c r="G20" s="95"/>
      <c r="H20" s="31">
        <f t="shared" si="0"/>
        <v>0</v>
      </c>
      <c r="I20" s="31">
        <f t="shared" si="1"/>
        <v>0</v>
      </c>
      <c r="J20" s="31">
        <f t="shared" si="2"/>
        <v>0</v>
      </c>
      <c r="K20" s="31">
        <f t="shared" si="3"/>
        <v>0</v>
      </c>
      <c r="L20" s="31">
        <f t="shared" si="4"/>
        <v>0</v>
      </c>
    </row>
    <row r="21" spans="1:12" s="7" customFormat="1" ht="12.75">
      <c r="A21" s="27">
        <v>1.9</v>
      </c>
      <c r="B21" s="112" t="s">
        <v>52</v>
      </c>
      <c r="C21" s="23" t="s">
        <v>11</v>
      </c>
      <c r="D21" s="28">
        <v>10</v>
      </c>
      <c r="E21" s="30"/>
      <c r="F21" s="95"/>
      <c r="G21" s="95"/>
      <c r="H21" s="31">
        <f t="shared" si="0"/>
        <v>0</v>
      </c>
      <c r="I21" s="31">
        <f t="shared" si="1"/>
        <v>0</v>
      </c>
      <c r="J21" s="31">
        <f t="shared" si="2"/>
        <v>0</v>
      </c>
      <c r="K21" s="31">
        <f t="shared" si="3"/>
        <v>0</v>
      </c>
      <c r="L21" s="31">
        <f t="shared" si="4"/>
        <v>0</v>
      </c>
    </row>
    <row r="22" spans="1:12" s="7" customFormat="1" ht="12.75">
      <c r="A22" s="32">
        <v>1.1</v>
      </c>
      <c r="B22" s="112" t="s">
        <v>53</v>
      </c>
      <c r="C22" s="23" t="s">
        <v>11</v>
      </c>
      <c r="D22" s="28">
        <v>25</v>
      </c>
      <c r="E22" s="30"/>
      <c r="F22" s="95"/>
      <c r="G22" s="95"/>
      <c r="H22" s="31">
        <f t="shared" si="0"/>
        <v>0</v>
      </c>
      <c r="I22" s="31">
        <f t="shared" si="1"/>
        <v>0</v>
      </c>
      <c r="J22" s="31">
        <f t="shared" si="2"/>
        <v>0</v>
      </c>
      <c r="K22" s="31">
        <f t="shared" si="3"/>
        <v>0</v>
      </c>
      <c r="L22" s="31">
        <f t="shared" si="4"/>
        <v>0</v>
      </c>
    </row>
    <row r="23" spans="1:12" s="7" customFormat="1" ht="25.5">
      <c r="A23" s="32">
        <v>1.11</v>
      </c>
      <c r="B23" s="112" t="s">
        <v>54</v>
      </c>
      <c r="C23" s="23" t="s">
        <v>11</v>
      </c>
      <c r="D23" s="28">
        <v>6</v>
      </c>
      <c r="E23" s="30"/>
      <c r="F23" s="95"/>
      <c r="G23" s="95"/>
      <c r="H23" s="31">
        <f t="shared" si="0"/>
        <v>0</v>
      </c>
      <c r="I23" s="31">
        <f t="shared" si="1"/>
        <v>0</v>
      </c>
      <c r="J23" s="31">
        <f t="shared" si="2"/>
        <v>0</v>
      </c>
      <c r="K23" s="31">
        <f t="shared" si="3"/>
        <v>0</v>
      </c>
      <c r="L23" s="31">
        <f t="shared" si="4"/>
        <v>0</v>
      </c>
    </row>
    <row r="24" spans="1:12" s="7" customFormat="1" ht="12.75">
      <c r="A24" s="32">
        <v>1.12</v>
      </c>
      <c r="B24" s="55" t="s">
        <v>22</v>
      </c>
      <c r="C24" s="23" t="s">
        <v>11</v>
      </c>
      <c r="D24" s="28">
        <v>4</v>
      </c>
      <c r="E24" s="30"/>
      <c r="F24" s="95"/>
      <c r="G24" s="95"/>
      <c r="H24" s="31">
        <f t="shared" si="0"/>
        <v>0</v>
      </c>
      <c r="I24" s="31">
        <f t="shared" si="1"/>
        <v>0</v>
      </c>
      <c r="J24" s="31">
        <f t="shared" si="2"/>
        <v>0</v>
      </c>
      <c r="K24" s="31">
        <f t="shared" si="3"/>
        <v>0</v>
      </c>
      <c r="L24" s="31">
        <f t="shared" si="4"/>
        <v>0</v>
      </c>
    </row>
    <row r="25" spans="1:12" s="7" customFormat="1" ht="25.5">
      <c r="A25" s="32">
        <v>1.13</v>
      </c>
      <c r="B25" s="112" t="s">
        <v>55</v>
      </c>
      <c r="C25" s="23" t="s">
        <v>11</v>
      </c>
      <c r="D25" s="28">
        <v>12</v>
      </c>
      <c r="E25" s="30"/>
      <c r="F25" s="95"/>
      <c r="G25" s="95"/>
      <c r="H25" s="31">
        <f t="shared" si="0"/>
        <v>0</v>
      </c>
      <c r="I25" s="31">
        <f t="shared" si="1"/>
        <v>0</v>
      </c>
      <c r="J25" s="31">
        <f t="shared" si="2"/>
        <v>0</v>
      </c>
      <c r="K25" s="31">
        <f t="shared" si="3"/>
        <v>0</v>
      </c>
      <c r="L25" s="31">
        <f t="shared" si="4"/>
        <v>0</v>
      </c>
    </row>
    <row r="26" spans="1:12" s="7" customFormat="1" ht="12.75">
      <c r="A26" s="32">
        <v>1.14</v>
      </c>
      <c r="B26" s="112" t="s">
        <v>56</v>
      </c>
      <c r="C26" s="23" t="s">
        <v>11</v>
      </c>
      <c r="D26" s="28">
        <v>4</v>
      </c>
      <c r="E26" s="30"/>
      <c r="F26" s="95"/>
      <c r="G26" s="95"/>
      <c r="H26" s="31">
        <f t="shared" si="0"/>
        <v>0</v>
      </c>
      <c r="I26" s="31">
        <f t="shared" si="1"/>
        <v>0</v>
      </c>
      <c r="J26" s="31">
        <f t="shared" si="2"/>
        <v>0</v>
      </c>
      <c r="K26" s="31">
        <f t="shared" si="3"/>
        <v>0</v>
      </c>
      <c r="L26" s="31">
        <f t="shared" si="4"/>
        <v>0</v>
      </c>
    </row>
    <row r="27" spans="1:12" s="7" customFormat="1" ht="25.5">
      <c r="A27" s="32">
        <v>1.15</v>
      </c>
      <c r="B27" s="112" t="s">
        <v>57</v>
      </c>
      <c r="C27" s="23" t="s">
        <v>11</v>
      </c>
      <c r="D27" s="28">
        <v>2</v>
      </c>
      <c r="E27" s="30"/>
      <c r="F27" s="95"/>
      <c r="G27" s="95"/>
      <c r="H27" s="31">
        <f t="shared" si="0"/>
        <v>0</v>
      </c>
      <c r="I27" s="31">
        <f t="shared" si="1"/>
        <v>0</v>
      </c>
      <c r="J27" s="31">
        <f t="shared" si="2"/>
        <v>0</v>
      </c>
      <c r="K27" s="31">
        <f t="shared" si="3"/>
        <v>0</v>
      </c>
      <c r="L27" s="31">
        <f t="shared" si="4"/>
        <v>0</v>
      </c>
    </row>
    <row r="28" spans="1:12" s="7" customFormat="1" ht="63.75">
      <c r="A28" s="32">
        <v>1.16</v>
      </c>
      <c r="B28" s="112" t="s">
        <v>58</v>
      </c>
      <c r="C28" s="23" t="s">
        <v>11</v>
      </c>
      <c r="D28" s="28">
        <v>1</v>
      </c>
      <c r="E28" s="30"/>
      <c r="F28" s="95"/>
      <c r="G28" s="95"/>
      <c r="H28" s="31">
        <f t="shared" si="0"/>
        <v>0</v>
      </c>
      <c r="I28" s="31">
        <f t="shared" si="1"/>
        <v>0</v>
      </c>
      <c r="J28" s="31">
        <f t="shared" si="2"/>
        <v>0</v>
      </c>
      <c r="K28" s="31">
        <f t="shared" si="3"/>
        <v>0</v>
      </c>
      <c r="L28" s="31">
        <f t="shared" si="4"/>
        <v>0</v>
      </c>
    </row>
    <row r="29" spans="1:12" s="7" customFormat="1" ht="178.5">
      <c r="A29" s="32">
        <v>1.17</v>
      </c>
      <c r="B29" s="112" t="s">
        <v>59</v>
      </c>
      <c r="C29" s="23" t="s">
        <v>11</v>
      </c>
      <c r="D29" s="28">
        <v>1</v>
      </c>
      <c r="E29" s="30"/>
      <c r="F29" s="95"/>
      <c r="G29" s="95"/>
      <c r="H29" s="31">
        <f t="shared" si="0"/>
        <v>0</v>
      </c>
      <c r="I29" s="31">
        <f t="shared" si="1"/>
        <v>0</v>
      </c>
      <c r="J29" s="31">
        <f t="shared" si="2"/>
        <v>0</v>
      </c>
      <c r="K29" s="31">
        <f t="shared" si="3"/>
        <v>0</v>
      </c>
      <c r="L29" s="31">
        <f t="shared" si="4"/>
        <v>0</v>
      </c>
    </row>
    <row r="30" spans="1:12" s="7" customFormat="1" ht="102">
      <c r="A30" s="32">
        <v>1.18</v>
      </c>
      <c r="B30" s="112" t="s">
        <v>60</v>
      </c>
      <c r="C30" s="23" t="s">
        <v>11</v>
      </c>
      <c r="D30" s="28">
        <v>4</v>
      </c>
      <c r="E30" s="30"/>
      <c r="F30" s="95"/>
      <c r="G30" s="95"/>
      <c r="H30" s="31">
        <f t="shared" si="0"/>
        <v>0</v>
      </c>
      <c r="I30" s="31">
        <f t="shared" si="1"/>
        <v>0</v>
      </c>
      <c r="J30" s="31">
        <f t="shared" si="2"/>
        <v>0</v>
      </c>
      <c r="K30" s="31">
        <f t="shared" si="3"/>
        <v>0</v>
      </c>
      <c r="L30" s="31">
        <f t="shared" si="4"/>
        <v>0</v>
      </c>
    </row>
    <row r="31" spans="1:12" s="7" customFormat="1" ht="89.25">
      <c r="A31" s="32">
        <v>1.19</v>
      </c>
      <c r="B31" s="112" t="s">
        <v>61</v>
      </c>
      <c r="C31" s="23" t="s">
        <v>11</v>
      </c>
      <c r="D31" s="28">
        <v>4</v>
      </c>
      <c r="E31" s="30"/>
      <c r="F31" s="95"/>
      <c r="G31" s="95"/>
      <c r="H31" s="31">
        <f t="shared" si="0"/>
        <v>0</v>
      </c>
      <c r="I31" s="31">
        <f t="shared" si="1"/>
        <v>0</v>
      </c>
      <c r="J31" s="31">
        <f t="shared" si="2"/>
        <v>0</v>
      </c>
      <c r="K31" s="31">
        <f t="shared" si="3"/>
        <v>0</v>
      </c>
      <c r="L31" s="31">
        <f t="shared" si="4"/>
        <v>0</v>
      </c>
    </row>
    <row r="32" spans="1:12" s="7" customFormat="1" ht="93" customHeight="1">
      <c r="A32" s="32">
        <v>1.2</v>
      </c>
      <c r="B32" s="112" t="s">
        <v>62</v>
      </c>
      <c r="C32" s="23" t="s">
        <v>11</v>
      </c>
      <c r="D32" s="28">
        <v>1</v>
      </c>
      <c r="E32" s="30"/>
      <c r="F32" s="95"/>
      <c r="G32" s="95"/>
      <c r="H32" s="31">
        <f t="shared" si="0"/>
        <v>0</v>
      </c>
      <c r="I32" s="31">
        <f t="shared" si="1"/>
        <v>0</v>
      </c>
      <c r="J32" s="31">
        <f t="shared" si="2"/>
        <v>0</v>
      </c>
      <c r="K32" s="31">
        <f t="shared" si="3"/>
        <v>0</v>
      </c>
      <c r="L32" s="31">
        <f t="shared" si="4"/>
        <v>0</v>
      </c>
    </row>
    <row r="33" spans="1:12" s="7" customFormat="1" ht="12.75">
      <c r="A33" s="32">
        <v>1.21</v>
      </c>
      <c r="B33" s="112" t="s">
        <v>63</v>
      </c>
      <c r="C33" s="23" t="s">
        <v>11</v>
      </c>
      <c r="D33" s="28">
        <v>12</v>
      </c>
      <c r="E33" s="30"/>
      <c r="F33" s="95"/>
      <c r="G33" s="95"/>
      <c r="H33" s="31">
        <f t="shared" si="0"/>
        <v>0</v>
      </c>
      <c r="I33" s="31">
        <f t="shared" si="1"/>
        <v>0</v>
      </c>
      <c r="J33" s="31">
        <f t="shared" si="2"/>
        <v>0</v>
      </c>
      <c r="K33" s="31">
        <f t="shared" si="3"/>
        <v>0</v>
      </c>
      <c r="L33" s="31">
        <f t="shared" si="4"/>
        <v>0</v>
      </c>
    </row>
    <row r="34" spans="1:12" s="7" customFormat="1" ht="12.75">
      <c r="A34" s="32">
        <v>1.22</v>
      </c>
      <c r="B34" s="112" t="s">
        <v>64</v>
      </c>
      <c r="C34" s="23" t="s">
        <v>11</v>
      </c>
      <c r="D34" s="28">
        <v>1</v>
      </c>
      <c r="E34" s="30"/>
      <c r="F34" s="95"/>
      <c r="G34" s="95"/>
      <c r="H34" s="31">
        <f t="shared" si="0"/>
        <v>0</v>
      </c>
      <c r="I34" s="31">
        <f t="shared" si="1"/>
        <v>0</v>
      </c>
      <c r="J34" s="31">
        <f t="shared" si="2"/>
        <v>0</v>
      </c>
      <c r="K34" s="31">
        <f t="shared" si="3"/>
        <v>0</v>
      </c>
      <c r="L34" s="31">
        <f t="shared" si="4"/>
        <v>0</v>
      </c>
    </row>
    <row r="35" spans="1:12" s="7" customFormat="1" ht="12.75">
      <c r="A35" s="32">
        <v>1.23</v>
      </c>
      <c r="B35" s="112" t="s">
        <v>65</v>
      </c>
      <c r="C35" s="23" t="s">
        <v>11</v>
      </c>
      <c r="D35" s="28">
        <v>1</v>
      </c>
      <c r="E35" s="30"/>
      <c r="F35" s="95"/>
      <c r="G35" s="95"/>
      <c r="H35" s="31">
        <f t="shared" si="0"/>
        <v>0</v>
      </c>
      <c r="I35" s="31">
        <f t="shared" si="1"/>
        <v>0</v>
      </c>
      <c r="J35" s="31">
        <f t="shared" si="2"/>
        <v>0</v>
      </c>
      <c r="K35" s="31">
        <f t="shared" si="3"/>
        <v>0</v>
      </c>
      <c r="L35" s="31">
        <f t="shared" si="4"/>
        <v>0</v>
      </c>
    </row>
    <row r="36" spans="1:12" s="7" customFormat="1" ht="12.75">
      <c r="A36" s="32">
        <v>1.24</v>
      </c>
      <c r="B36" s="112" t="s">
        <v>66</v>
      </c>
      <c r="C36" s="23" t="s">
        <v>11</v>
      </c>
      <c r="D36" s="23">
        <v>1</v>
      </c>
      <c r="E36" s="30"/>
      <c r="F36" s="95"/>
      <c r="G36" s="95"/>
      <c r="H36" s="31">
        <f t="shared" si="0"/>
        <v>0</v>
      </c>
      <c r="I36" s="31">
        <f t="shared" si="1"/>
        <v>0</v>
      </c>
      <c r="J36" s="31">
        <f t="shared" si="2"/>
        <v>0</v>
      </c>
      <c r="K36" s="31">
        <f t="shared" si="3"/>
        <v>0</v>
      </c>
      <c r="L36" s="31">
        <f t="shared" si="4"/>
        <v>0</v>
      </c>
    </row>
    <row r="37" spans="1:12" s="7" customFormat="1" ht="38.25">
      <c r="A37" s="32">
        <v>1.25</v>
      </c>
      <c r="B37" s="112" t="s">
        <v>67</v>
      </c>
      <c r="C37" s="23" t="s">
        <v>11</v>
      </c>
      <c r="D37" s="28">
        <v>1</v>
      </c>
      <c r="E37" s="30"/>
      <c r="F37" s="95"/>
      <c r="G37" s="95"/>
      <c r="H37" s="31">
        <f t="shared" si="0"/>
        <v>0</v>
      </c>
      <c r="I37" s="31">
        <f t="shared" si="1"/>
        <v>0</v>
      </c>
      <c r="J37" s="31">
        <f t="shared" si="2"/>
        <v>0</v>
      </c>
      <c r="K37" s="31">
        <f t="shared" si="3"/>
        <v>0</v>
      </c>
      <c r="L37" s="31">
        <f t="shared" si="4"/>
        <v>0</v>
      </c>
    </row>
    <row r="38" spans="1:12" s="7" customFormat="1" ht="38.25">
      <c r="A38" s="32">
        <v>1.26</v>
      </c>
      <c r="B38" s="112" t="s">
        <v>68</v>
      </c>
      <c r="C38" s="23" t="s">
        <v>11</v>
      </c>
      <c r="D38" s="28">
        <v>1</v>
      </c>
      <c r="E38" s="30"/>
      <c r="F38" s="95"/>
      <c r="G38" s="95"/>
      <c r="H38" s="31">
        <f t="shared" si="0"/>
        <v>0</v>
      </c>
      <c r="I38" s="31">
        <f t="shared" si="1"/>
        <v>0</v>
      </c>
      <c r="J38" s="31">
        <f t="shared" si="2"/>
        <v>0</v>
      </c>
      <c r="K38" s="31">
        <f t="shared" si="3"/>
        <v>0</v>
      </c>
      <c r="L38" s="31">
        <f t="shared" si="4"/>
        <v>0</v>
      </c>
    </row>
    <row r="39" spans="1:12" s="7" customFormat="1" ht="25.5">
      <c r="A39" s="32">
        <v>1.27</v>
      </c>
      <c r="B39" s="112" t="s">
        <v>69</v>
      </c>
      <c r="C39" s="23" t="s">
        <v>11</v>
      </c>
      <c r="D39" s="28">
        <v>10</v>
      </c>
      <c r="E39" s="30"/>
      <c r="F39" s="95"/>
      <c r="G39" s="95"/>
      <c r="H39" s="31">
        <f t="shared" si="0"/>
        <v>0</v>
      </c>
      <c r="I39" s="31">
        <f t="shared" si="1"/>
        <v>0</v>
      </c>
      <c r="J39" s="31">
        <f t="shared" si="2"/>
        <v>0</v>
      </c>
      <c r="K39" s="31">
        <f t="shared" si="3"/>
        <v>0</v>
      </c>
      <c r="L39" s="31">
        <f t="shared" si="4"/>
        <v>0</v>
      </c>
    </row>
    <row r="40" spans="1:12" s="7" customFormat="1" ht="25.5">
      <c r="A40" s="32">
        <v>1.28</v>
      </c>
      <c r="B40" s="112" t="s">
        <v>70</v>
      </c>
      <c r="C40" s="23" t="s">
        <v>11</v>
      </c>
      <c r="D40" s="28">
        <v>40</v>
      </c>
      <c r="E40" s="30"/>
      <c r="F40" s="95"/>
      <c r="G40" s="95"/>
      <c r="H40" s="31">
        <f t="shared" si="0"/>
        <v>0</v>
      </c>
      <c r="I40" s="31">
        <f t="shared" si="1"/>
        <v>0</v>
      </c>
      <c r="J40" s="31">
        <f t="shared" si="2"/>
        <v>0</v>
      </c>
      <c r="K40" s="31">
        <f t="shared" si="3"/>
        <v>0</v>
      </c>
      <c r="L40" s="31">
        <f t="shared" si="4"/>
        <v>0</v>
      </c>
    </row>
    <row r="41" spans="1:12" s="7" customFormat="1" ht="12.75">
      <c r="A41" s="32">
        <v>1.29</v>
      </c>
      <c r="B41" s="112" t="s">
        <v>71</v>
      </c>
      <c r="C41" s="23" t="s">
        <v>24</v>
      </c>
      <c r="D41" s="28">
        <v>2</v>
      </c>
      <c r="E41" s="30"/>
      <c r="F41" s="95"/>
      <c r="G41" s="95"/>
      <c r="H41" s="31">
        <f t="shared" si="0"/>
        <v>0</v>
      </c>
      <c r="I41" s="31">
        <f t="shared" si="1"/>
        <v>0</v>
      </c>
      <c r="J41" s="31">
        <f t="shared" si="2"/>
        <v>0</v>
      </c>
      <c r="K41" s="31">
        <f t="shared" si="3"/>
        <v>0</v>
      </c>
      <c r="L41" s="31">
        <f t="shared" si="4"/>
        <v>0</v>
      </c>
    </row>
    <row r="42" spans="1:12" s="7" customFormat="1" ht="12.75">
      <c r="A42" s="32">
        <v>1.3</v>
      </c>
      <c r="B42" s="112" t="s">
        <v>72</v>
      </c>
      <c r="C42" s="23" t="s">
        <v>24</v>
      </c>
      <c r="D42" s="28">
        <v>4</v>
      </c>
      <c r="E42" s="30"/>
      <c r="F42" s="95"/>
      <c r="G42" s="95"/>
      <c r="H42" s="31">
        <f t="shared" si="0"/>
        <v>0</v>
      </c>
      <c r="I42" s="31">
        <f t="shared" si="1"/>
        <v>0</v>
      </c>
      <c r="J42" s="31">
        <f t="shared" si="2"/>
        <v>0</v>
      </c>
      <c r="K42" s="31">
        <f t="shared" si="3"/>
        <v>0</v>
      </c>
      <c r="L42" s="31">
        <f t="shared" si="4"/>
        <v>0</v>
      </c>
    </row>
    <row r="43" spans="1:12" s="7" customFormat="1" ht="12.75">
      <c r="A43" s="32">
        <v>1.31</v>
      </c>
      <c r="B43" s="112" t="s">
        <v>73</v>
      </c>
      <c r="C43" s="23" t="s">
        <v>24</v>
      </c>
      <c r="D43" s="28">
        <v>10</v>
      </c>
      <c r="E43" s="30"/>
      <c r="F43" s="95"/>
      <c r="G43" s="95"/>
      <c r="H43" s="31">
        <f t="shared" si="0"/>
        <v>0</v>
      </c>
      <c r="I43" s="31">
        <f t="shared" si="1"/>
        <v>0</v>
      </c>
      <c r="J43" s="31">
        <f t="shared" si="2"/>
        <v>0</v>
      </c>
      <c r="K43" s="31">
        <f t="shared" si="3"/>
        <v>0</v>
      </c>
      <c r="L43" s="31">
        <f t="shared" si="4"/>
        <v>0</v>
      </c>
    </row>
    <row r="44" spans="1:12" s="7" customFormat="1" ht="12.75">
      <c r="A44" s="32">
        <v>1.32</v>
      </c>
      <c r="B44" s="112" t="s">
        <v>74</v>
      </c>
      <c r="C44" s="23" t="s">
        <v>24</v>
      </c>
      <c r="D44" s="28">
        <v>5</v>
      </c>
      <c r="E44" s="30"/>
      <c r="F44" s="95"/>
      <c r="G44" s="95"/>
      <c r="H44" s="31">
        <f t="shared" si="0"/>
        <v>0</v>
      </c>
      <c r="I44" s="31">
        <f t="shared" si="1"/>
        <v>0</v>
      </c>
      <c r="J44" s="31">
        <f t="shared" si="2"/>
        <v>0</v>
      </c>
      <c r="K44" s="31">
        <f t="shared" si="3"/>
        <v>0</v>
      </c>
      <c r="L44" s="31">
        <f t="shared" si="4"/>
        <v>0</v>
      </c>
    </row>
    <row r="45" spans="1:12" s="7" customFormat="1" ht="12.75">
      <c r="A45" s="32">
        <v>1.33</v>
      </c>
      <c r="B45" s="112" t="s">
        <v>75</v>
      </c>
      <c r="C45" s="23" t="s">
        <v>24</v>
      </c>
      <c r="D45" s="28">
        <v>5</v>
      </c>
      <c r="E45" s="30"/>
      <c r="F45" s="95"/>
      <c r="G45" s="95"/>
      <c r="H45" s="31">
        <f t="shared" si="0"/>
        <v>0</v>
      </c>
      <c r="I45" s="31">
        <f t="shared" si="1"/>
        <v>0</v>
      </c>
      <c r="J45" s="31">
        <f t="shared" si="2"/>
        <v>0</v>
      </c>
      <c r="K45" s="31">
        <f t="shared" si="3"/>
        <v>0</v>
      </c>
      <c r="L45" s="31">
        <f t="shared" si="4"/>
        <v>0</v>
      </c>
    </row>
    <row r="46" spans="1:12" s="7" customFormat="1" ht="12.75">
      <c r="A46" s="32">
        <v>1.34</v>
      </c>
      <c r="B46" s="112" t="s">
        <v>76</v>
      </c>
      <c r="C46" s="23" t="s">
        <v>24</v>
      </c>
      <c r="D46" s="28">
        <v>5</v>
      </c>
      <c r="E46" s="30"/>
      <c r="F46" s="95"/>
      <c r="G46" s="95"/>
      <c r="H46" s="31">
        <f t="shared" si="0"/>
        <v>0</v>
      </c>
      <c r="I46" s="31">
        <f t="shared" si="1"/>
        <v>0</v>
      </c>
      <c r="J46" s="31">
        <f t="shared" si="2"/>
        <v>0</v>
      </c>
      <c r="K46" s="31">
        <f t="shared" si="3"/>
        <v>0</v>
      </c>
      <c r="L46" s="31">
        <f t="shared" si="4"/>
        <v>0</v>
      </c>
    </row>
    <row r="47" spans="1:12" s="7" customFormat="1" ht="12.75">
      <c r="A47" s="32">
        <v>1.35</v>
      </c>
      <c r="B47" s="112" t="s">
        <v>77</v>
      </c>
      <c r="C47" s="23" t="s">
        <v>24</v>
      </c>
      <c r="D47" s="28">
        <v>15</v>
      </c>
      <c r="E47" s="30"/>
      <c r="F47" s="95"/>
      <c r="G47" s="95"/>
      <c r="H47" s="31">
        <f t="shared" si="0"/>
        <v>0</v>
      </c>
      <c r="I47" s="31">
        <f t="shared" si="1"/>
        <v>0</v>
      </c>
      <c r="J47" s="31">
        <f t="shared" si="2"/>
        <v>0</v>
      </c>
      <c r="K47" s="31">
        <f t="shared" si="3"/>
        <v>0</v>
      </c>
      <c r="L47" s="31">
        <f t="shared" si="4"/>
        <v>0</v>
      </c>
    </row>
    <row r="48" spans="1:12" s="7" customFormat="1" ht="12.75">
      <c r="A48" s="32">
        <v>1.36</v>
      </c>
      <c r="B48" s="112" t="s">
        <v>78</v>
      </c>
      <c r="C48" s="23" t="s">
        <v>24</v>
      </c>
      <c r="D48" s="28">
        <v>15</v>
      </c>
      <c r="E48" s="30"/>
      <c r="F48" s="95"/>
      <c r="G48" s="95"/>
      <c r="H48" s="31">
        <f t="shared" si="0"/>
        <v>0</v>
      </c>
      <c r="I48" s="31">
        <f t="shared" si="1"/>
        <v>0</v>
      </c>
      <c r="J48" s="31">
        <f t="shared" si="2"/>
        <v>0</v>
      </c>
      <c r="K48" s="31">
        <f t="shared" si="3"/>
        <v>0</v>
      </c>
      <c r="L48" s="31">
        <f t="shared" si="4"/>
        <v>0</v>
      </c>
    </row>
    <row r="49" spans="1:12" s="7" customFormat="1" ht="25.5">
      <c r="A49" s="32">
        <v>1.37</v>
      </c>
      <c r="B49" s="112" t="s">
        <v>79</v>
      </c>
      <c r="C49" s="23" t="s">
        <v>25</v>
      </c>
      <c r="D49" s="28">
        <v>1</v>
      </c>
      <c r="E49" s="30"/>
      <c r="F49" s="95"/>
      <c r="G49" s="95"/>
      <c r="H49" s="31">
        <f t="shared" si="0"/>
        <v>0</v>
      </c>
      <c r="I49" s="31">
        <f t="shared" si="1"/>
        <v>0</v>
      </c>
      <c r="J49" s="31">
        <f t="shared" si="2"/>
        <v>0</v>
      </c>
      <c r="K49" s="31">
        <f t="shared" si="3"/>
        <v>0</v>
      </c>
      <c r="L49" s="31">
        <f t="shared" si="4"/>
        <v>0</v>
      </c>
    </row>
    <row r="50" spans="1:12" s="7" customFormat="1" ht="12.75">
      <c r="A50" s="64">
        <v>1.38</v>
      </c>
      <c r="B50" s="113" t="s">
        <v>85</v>
      </c>
      <c r="C50" s="58" t="s">
        <v>11</v>
      </c>
      <c r="D50" s="58">
        <v>1</v>
      </c>
      <c r="E50" s="61"/>
      <c r="F50" s="124"/>
      <c r="G50" s="124"/>
      <c r="H50" s="31">
        <f t="shared" si="0"/>
        <v>0</v>
      </c>
      <c r="I50" s="62">
        <f t="shared" si="1"/>
        <v>0</v>
      </c>
      <c r="J50" s="62">
        <f t="shared" si="2"/>
        <v>0</v>
      </c>
      <c r="K50" s="62">
        <f t="shared" si="3"/>
        <v>0</v>
      </c>
      <c r="L50" s="62">
        <f t="shared" si="4"/>
        <v>0</v>
      </c>
    </row>
    <row r="51" spans="1:12" s="7" customFormat="1" ht="13.5" thickBot="1">
      <c r="A51" s="56">
        <v>1.39</v>
      </c>
      <c r="B51" s="54" t="s">
        <v>23</v>
      </c>
      <c r="C51" s="24" t="s">
        <v>11</v>
      </c>
      <c r="D51" s="49">
        <v>100</v>
      </c>
      <c r="E51" s="51"/>
      <c r="F51" s="125"/>
      <c r="G51" s="117"/>
      <c r="H51" s="52">
        <f t="shared" si="0"/>
        <v>0</v>
      </c>
      <c r="I51" s="52">
        <f t="shared" si="1"/>
        <v>0</v>
      </c>
      <c r="J51" s="52">
        <f t="shared" si="2"/>
        <v>0</v>
      </c>
      <c r="K51" s="52">
        <f t="shared" si="3"/>
        <v>0</v>
      </c>
      <c r="L51" s="52">
        <f t="shared" si="4"/>
        <v>0</v>
      </c>
    </row>
    <row r="52" spans="1:12" s="7" customFormat="1" ht="13.5" thickBot="1">
      <c r="A52" s="66"/>
      <c r="B52" s="41"/>
      <c r="C52" s="42"/>
      <c r="D52" s="43"/>
      <c r="E52" s="44"/>
      <c r="F52" s="45"/>
      <c r="G52" s="45"/>
      <c r="H52" s="68"/>
      <c r="I52" s="92">
        <f>SUM(I13:I51)</f>
        <v>0</v>
      </c>
      <c r="J52" s="93">
        <f>SUM(J13:J51)</f>
        <v>0</v>
      </c>
      <c r="K52" s="92">
        <f>SUM(K13:K51)</f>
        <v>0</v>
      </c>
      <c r="L52" s="94">
        <f t="shared" si="4"/>
        <v>0</v>
      </c>
    </row>
    <row r="53" spans="1:12" s="7" customFormat="1" ht="12.75">
      <c r="A53" s="32"/>
      <c r="B53" s="20"/>
      <c r="C53" s="23"/>
      <c r="D53" s="28"/>
      <c r="E53" s="29"/>
      <c r="F53" s="30"/>
      <c r="G53" s="30"/>
      <c r="H53" s="31"/>
      <c r="I53" s="46"/>
      <c r="J53" s="46"/>
      <c r="K53" s="46"/>
      <c r="L53" s="46"/>
    </row>
    <row r="54" spans="1:12" s="7" customFormat="1" ht="13.5" thickBot="1">
      <c r="A54" s="27"/>
      <c r="B54" s="67"/>
      <c r="C54" s="23"/>
      <c r="D54" s="28"/>
      <c r="E54" s="29"/>
      <c r="F54" s="30"/>
      <c r="G54" s="30"/>
      <c r="H54" s="31"/>
      <c r="I54" s="31"/>
      <c r="J54" s="31"/>
      <c r="K54" s="31"/>
      <c r="L54" s="31"/>
    </row>
    <row r="55" spans="1:12" s="7" customFormat="1" ht="13.5" thickBot="1">
      <c r="A55" s="76">
        <v>2</v>
      </c>
      <c r="B55" s="59" t="s">
        <v>27</v>
      </c>
      <c r="C55" s="65"/>
      <c r="D55" s="43"/>
      <c r="E55" s="44"/>
      <c r="F55" s="45"/>
      <c r="G55" s="45"/>
      <c r="H55" s="46"/>
      <c r="I55" s="46"/>
      <c r="J55" s="46"/>
      <c r="K55" s="46"/>
      <c r="L55" s="46"/>
    </row>
    <row r="56" spans="1:12" s="7" customFormat="1" ht="13.5" thickBot="1">
      <c r="A56" s="57"/>
      <c r="B56" s="22"/>
      <c r="C56" s="24"/>
      <c r="D56" s="49"/>
      <c r="E56" s="50"/>
      <c r="F56" s="51"/>
      <c r="G56" s="51"/>
      <c r="H56" s="52"/>
      <c r="I56" s="52"/>
      <c r="J56" s="52"/>
      <c r="K56" s="52"/>
      <c r="L56" s="52"/>
    </row>
    <row r="57" spans="1:12" s="7" customFormat="1" ht="12.75">
      <c r="A57" s="38">
        <v>2.1</v>
      </c>
      <c r="B57" s="41" t="s">
        <v>45</v>
      </c>
      <c r="C57" s="42" t="s">
        <v>11</v>
      </c>
      <c r="D57" s="43">
        <v>1</v>
      </c>
      <c r="E57" s="118"/>
      <c r="F57" s="45"/>
      <c r="G57" s="45"/>
      <c r="H57" s="46">
        <f>G57+F57+E57</f>
        <v>0</v>
      </c>
      <c r="I57" s="46">
        <f>E57*D57</f>
        <v>0</v>
      </c>
      <c r="J57" s="46">
        <f>F57*D57</f>
        <v>0</v>
      </c>
      <c r="K57" s="46">
        <f>G57*D57</f>
        <v>0</v>
      </c>
      <c r="L57" s="46">
        <f>K57+J57+I57</f>
        <v>0</v>
      </c>
    </row>
    <row r="58" spans="1:12" s="7" customFormat="1" ht="12.75">
      <c r="A58" s="27">
        <v>2.2</v>
      </c>
      <c r="B58" s="26" t="s">
        <v>46</v>
      </c>
      <c r="C58" s="23" t="s">
        <v>11</v>
      </c>
      <c r="D58" s="28">
        <v>1</v>
      </c>
      <c r="E58" s="118"/>
      <c r="F58" s="45"/>
      <c r="G58" s="45"/>
      <c r="H58" s="46">
        <f aca="true" t="shared" si="5" ref="H58:H78">G58+F58+E58</f>
        <v>0</v>
      </c>
      <c r="I58" s="46">
        <f aca="true" t="shared" si="6" ref="I58:I78">E58*D58</f>
        <v>0</v>
      </c>
      <c r="J58" s="46">
        <f aca="true" t="shared" si="7" ref="J58:J78">F58*D58</f>
        <v>0</v>
      </c>
      <c r="K58" s="46">
        <f aca="true" t="shared" si="8" ref="K58:K78">G58*D58</f>
        <v>0</v>
      </c>
      <c r="L58" s="46">
        <f aca="true" t="shared" si="9" ref="L58:L79">K58+J58+I58</f>
        <v>0</v>
      </c>
    </row>
    <row r="59" spans="1:12" s="7" customFormat="1" ht="12.75">
      <c r="A59" s="27">
        <v>2.3</v>
      </c>
      <c r="B59" s="20" t="s">
        <v>50</v>
      </c>
      <c r="C59" s="23" t="s">
        <v>11</v>
      </c>
      <c r="D59" s="28">
        <v>1</v>
      </c>
      <c r="E59" s="119"/>
      <c r="F59" s="45"/>
      <c r="G59" s="45"/>
      <c r="H59" s="46">
        <f t="shared" si="5"/>
        <v>0</v>
      </c>
      <c r="I59" s="46">
        <f t="shared" si="6"/>
        <v>0</v>
      </c>
      <c r="J59" s="46">
        <f t="shared" si="7"/>
        <v>0</v>
      </c>
      <c r="K59" s="46">
        <f t="shared" si="8"/>
        <v>0</v>
      </c>
      <c r="L59" s="46">
        <f t="shared" si="9"/>
        <v>0</v>
      </c>
    </row>
    <row r="60" spans="1:12" s="7" customFormat="1" ht="12.75">
      <c r="A60" s="27">
        <v>2.4</v>
      </c>
      <c r="B60" s="112" t="s">
        <v>51</v>
      </c>
      <c r="C60" s="23" t="s">
        <v>11</v>
      </c>
      <c r="D60" s="28">
        <v>5</v>
      </c>
      <c r="E60" s="119"/>
      <c r="F60" s="45"/>
      <c r="G60" s="45"/>
      <c r="H60" s="46">
        <f t="shared" si="5"/>
        <v>0</v>
      </c>
      <c r="I60" s="46">
        <f t="shared" si="6"/>
        <v>0</v>
      </c>
      <c r="J60" s="46">
        <f t="shared" si="7"/>
        <v>0</v>
      </c>
      <c r="K60" s="46">
        <f t="shared" si="8"/>
        <v>0</v>
      </c>
      <c r="L60" s="46">
        <f t="shared" si="9"/>
        <v>0</v>
      </c>
    </row>
    <row r="61" spans="1:12" s="7" customFormat="1" ht="12.75">
      <c r="A61" s="27">
        <v>2.5</v>
      </c>
      <c r="B61" s="112" t="s">
        <v>52</v>
      </c>
      <c r="C61" s="23" t="s">
        <v>11</v>
      </c>
      <c r="D61" s="28">
        <v>5</v>
      </c>
      <c r="E61" s="119"/>
      <c r="F61" s="45"/>
      <c r="G61" s="45"/>
      <c r="H61" s="46">
        <f t="shared" si="5"/>
        <v>0</v>
      </c>
      <c r="I61" s="46">
        <f t="shared" si="6"/>
        <v>0</v>
      </c>
      <c r="J61" s="46">
        <f t="shared" si="7"/>
        <v>0</v>
      </c>
      <c r="K61" s="46">
        <f t="shared" si="8"/>
        <v>0</v>
      </c>
      <c r="L61" s="46">
        <f t="shared" si="9"/>
        <v>0</v>
      </c>
    </row>
    <row r="62" spans="1:12" s="7" customFormat="1" ht="12.75">
      <c r="A62" s="27">
        <v>2.6</v>
      </c>
      <c r="B62" s="26" t="s">
        <v>53</v>
      </c>
      <c r="C62" s="23" t="s">
        <v>11</v>
      </c>
      <c r="D62" s="28">
        <v>10</v>
      </c>
      <c r="E62" s="119"/>
      <c r="F62" s="45"/>
      <c r="G62" s="45"/>
      <c r="H62" s="46">
        <f t="shared" si="5"/>
        <v>0</v>
      </c>
      <c r="I62" s="46">
        <f t="shared" si="6"/>
        <v>0</v>
      </c>
      <c r="J62" s="46">
        <f t="shared" si="7"/>
        <v>0</v>
      </c>
      <c r="K62" s="46">
        <f t="shared" si="8"/>
        <v>0</v>
      </c>
      <c r="L62" s="46">
        <f t="shared" si="9"/>
        <v>0</v>
      </c>
    </row>
    <row r="63" spans="1:12" s="7" customFormat="1" ht="25.5">
      <c r="A63" s="27">
        <v>2.7</v>
      </c>
      <c r="B63" s="26" t="s">
        <v>54</v>
      </c>
      <c r="C63" s="23" t="s">
        <v>11</v>
      </c>
      <c r="D63" s="28">
        <v>3</v>
      </c>
      <c r="E63" s="119"/>
      <c r="F63" s="45"/>
      <c r="G63" s="45"/>
      <c r="H63" s="46">
        <f t="shared" si="5"/>
        <v>0</v>
      </c>
      <c r="I63" s="46">
        <f t="shared" si="6"/>
        <v>0</v>
      </c>
      <c r="J63" s="46">
        <f t="shared" si="7"/>
        <v>0</v>
      </c>
      <c r="K63" s="46">
        <f t="shared" si="8"/>
        <v>0</v>
      </c>
      <c r="L63" s="46">
        <f t="shared" si="9"/>
        <v>0</v>
      </c>
    </row>
    <row r="64" spans="1:12" s="7" customFormat="1" ht="12.75">
      <c r="A64" s="27">
        <v>2.8</v>
      </c>
      <c r="B64" s="20" t="s">
        <v>22</v>
      </c>
      <c r="C64" s="23" t="s">
        <v>11</v>
      </c>
      <c r="D64" s="28">
        <v>2</v>
      </c>
      <c r="E64" s="119"/>
      <c r="F64" s="45"/>
      <c r="G64" s="45"/>
      <c r="H64" s="46">
        <f t="shared" si="5"/>
        <v>0</v>
      </c>
      <c r="I64" s="46">
        <f t="shared" si="6"/>
        <v>0</v>
      </c>
      <c r="J64" s="46">
        <f t="shared" si="7"/>
        <v>0</v>
      </c>
      <c r="K64" s="46">
        <f t="shared" si="8"/>
        <v>0</v>
      </c>
      <c r="L64" s="46">
        <f t="shared" si="9"/>
        <v>0</v>
      </c>
    </row>
    <row r="65" spans="1:12" s="7" customFormat="1" ht="25.5">
      <c r="A65" s="27">
        <v>2.9</v>
      </c>
      <c r="B65" s="26" t="s">
        <v>55</v>
      </c>
      <c r="C65" s="23" t="s">
        <v>11</v>
      </c>
      <c r="D65" s="28">
        <v>6</v>
      </c>
      <c r="E65" s="119"/>
      <c r="F65" s="45"/>
      <c r="G65" s="45"/>
      <c r="H65" s="46">
        <f t="shared" si="5"/>
        <v>0</v>
      </c>
      <c r="I65" s="46">
        <f t="shared" si="6"/>
        <v>0</v>
      </c>
      <c r="J65" s="46">
        <f t="shared" si="7"/>
        <v>0</v>
      </c>
      <c r="K65" s="46">
        <f t="shared" si="8"/>
        <v>0</v>
      </c>
      <c r="L65" s="46">
        <f t="shared" si="9"/>
        <v>0</v>
      </c>
    </row>
    <row r="66" spans="1:12" s="7" customFormat="1" ht="63.75">
      <c r="A66" s="32">
        <v>2.1</v>
      </c>
      <c r="B66" s="112" t="s">
        <v>58</v>
      </c>
      <c r="C66" s="23" t="s">
        <v>11</v>
      </c>
      <c r="D66" s="28">
        <v>1</v>
      </c>
      <c r="E66" s="30"/>
      <c r="F66" s="45"/>
      <c r="G66" s="45"/>
      <c r="H66" s="46">
        <f t="shared" si="5"/>
        <v>0</v>
      </c>
      <c r="I66" s="46">
        <f t="shared" si="6"/>
        <v>0</v>
      </c>
      <c r="J66" s="46">
        <f t="shared" si="7"/>
        <v>0</v>
      </c>
      <c r="K66" s="46">
        <f t="shared" si="8"/>
        <v>0</v>
      </c>
      <c r="L66" s="46">
        <f t="shared" si="9"/>
        <v>0</v>
      </c>
    </row>
    <row r="67" spans="1:12" s="7" customFormat="1" ht="12.75">
      <c r="A67" s="32">
        <v>2.11</v>
      </c>
      <c r="B67" s="20" t="s">
        <v>63</v>
      </c>
      <c r="C67" s="23" t="s">
        <v>11</v>
      </c>
      <c r="D67" s="28">
        <v>4</v>
      </c>
      <c r="E67" s="119"/>
      <c r="F67" s="45"/>
      <c r="G67" s="45"/>
      <c r="H67" s="46">
        <f t="shared" si="5"/>
        <v>0</v>
      </c>
      <c r="I67" s="46">
        <f t="shared" si="6"/>
        <v>0</v>
      </c>
      <c r="J67" s="46">
        <f t="shared" si="7"/>
        <v>0</v>
      </c>
      <c r="K67" s="46">
        <f t="shared" si="8"/>
        <v>0</v>
      </c>
      <c r="L67" s="46">
        <f t="shared" si="9"/>
        <v>0</v>
      </c>
    </row>
    <row r="68" spans="1:12" s="7" customFormat="1" ht="38.25">
      <c r="A68" s="32">
        <v>2.12</v>
      </c>
      <c r="B68" s="112" t="s">
        <v>67</v>
      </c>
      <c r="C68" s="23" t="s">
        <v>11</v>
      </c>
      <c r="D68" s="28">
        <v>1</v>
      </c>
      <c r="E68" s="119"/>
      <c r="F68" s="45"/>
      <c r="G68" s="45"/>
      <c r="H68" s="46">
        <f t="shared" si="5"/>
        <v>0</v>
      </c>
      <c r="I68" s="46">
        <f t="shared" si="6"/>
        <v>0</v>
      </c>
      <c r="J68" s="46">
        <f t="shared" si="7"/>
        <v>0</v>
      </c>
      <c r="K68" s="46">
        <f t="shared" si="8"/>
        <v>0</v>
      </c>
      <c r="L68" s="46">
        <f t="shared" si="9"/>
        <v>0</v>
      </c>
    </row>
    <row r="69" spans="1:12" s="7" customFormat="1" ht="12.75">
      <c r="A69" s="32">
        <v>2.13</v>
      </c>
      <c r="B69" s="26" t="s">
        <v>80</v>
      </c>
      <c r="C69" s="23" t="s">
        <v>11</v>
      </c>
      <c r="D69" s="28">
        <v>4</v>
      </c>
      <c r="E69" s="119"/>
      <c r="F69" s="45"/>
      <c r="G69" s="45"/>
      <c r="H69" s="46">
        <f t="shared" si="5"/>
        <v>0</v>
      </c>
      <c r="I69" s="46">
        <f t="shared" si="6"/>
        <v>0</v>
      </c>
      <c r="J69" s="46">
        <f t="shared" si="7"/>
        <v>0</v>
      </c>
      <c r="K69" s="46">
        <f t="shared" si="8"/>
        <v>0</v>
      </c>
      <c r="L69" s="46">
        <f t="shared" si="9"/>
        <v>0</v>
      </c>
    </row>
    <row r="70" spans="1:12" s="7" customFormat="1" ht="12.75">
      <c r="A70" s="32">
        <v>2.14</v>
      </c>
      <c r="B70" s="26" t="s">
        <v>71</v>
      </c>
      <c r="C70" s="23" t="s">
        <v>24</v>
      </c>
      <c r="D70" s="28">
        <v>2</v>
      </c>
      <c r="E70" s="119"/>
      <c r="F70" s="45"/>
      <c r="G70" s="45"/>
      <c r="H70" s="46">
        <f t="shared" si="5"/>
        <v>0</v>
      </c>
      <c r="I70" s="46">
        <f t="shared" si="6"/>
        <v>0</v>
      </c>
      <c r="J70" s="46">
        <f t="shared" si="7"/>
        <v>0</v>
      </c>
      <c r="K70" s="46">
        <f t="shared" si="8"/>
        <v>0</v>
      </c>
      <c r="L70" s="46">
        <f t="shared" si="9"/>
        <v>0</v>
      </c>
    </row>
    <row r="71" spans="1:12" s="7" customFormat="1" ht="12.75">
      <c r="A71" s="32">
        <v>2.15</v>
      </c>
      <c r="B71" s="26" t="s">
        <v>72</v>
      </c>
      <c r="C71" s="23" t="s">
        <v>24</v>
      </c>
      <c r="D71" s="28">
        <v>4</v>
      </c>
      <c r="E71" s="119"/>
      <c r="F71" s="45"/>
      <c r="G71" s="45"/>
      <c r="H71" s="46">
        <f t="shared" si="5"/>
        <v>0</v>
      </c>
      <c r="I71" s="46">
        <f t="shared" si="6"/>
        <v>0</v>
      </c>
      <c r="J71" s="46">
        <f t="shared" si="7"/>
        <v>0</v>
      </c>
      <c r="K71" s="46">
        <f t="shared" si="8"/>
        <v>0</v>
      </c>
      <c r="L71" s="46">
        <f t="shared" si="9"/>
        <v>0</v>
      </c>
    </row>
    <row r="72" spans="1:12" s="7" customFormat="1" ht="12.75">
      <c r="A72" s="32">
        <v>2.16</v>
      </c>
      <c r="B72" s="26" t="s">
        <v>73</v>
      </c>
      <c r="C72" s="23" t="s">
        <v>24</v>
      </c>
      <c r="D72" s="28">
        <v>5</v>
      </c>
      <c r="E72" s="119"/>
      <c r="F72" s="45"/>
      <c r="G72" s="45"/>
      <c r="H72" s="46">
        <f t="shared" si="5"/>
        <v>0</v>
      </c>
      <c r="I72" s="46">
        <f t="shared" si="6"/>
        <v>0</v>
      </c>
      <c r="J72" s="46">
        <f t="shared" si="7"/>
        <v>0</v>
      </c>
      <c r="K72" s="46">
        <f t="shared" si="8"/>
        <v>0</v>
      </c>
      <c r="L72" s="46">
        <f t="shared" si="9"/>
        <v>0</v>
      </c>
    </row>
    <row r="73" spans="1:12" s="7" customFormat="1" ht="12.75">
      <c r="A73" s="32">
        <v>2.17</v>
      </c>
      <c r="B73" s="26" t="s">
        <v>74</v>
      </c>
      <c r="C73" s="23" t="s">
        <v>24</v>
      </c>
      <c r="D73" s="28">
        <v>5</v>
      </c>
      <c r="E73" s="119"/>
      <c r="F73" s="45"/>
      <c r="G73" s="45"/>
      <c r="H73" s="46">
        <f t="shared" si="5"/>
        <v>0</v>
      </c>
      <c r="I73" s="46">
        <f t="shared" si="6"/>
        <v>0</v>
      </c>
      <c r="J73" s="46">
        <f t="shared" si="7"/>
        <v>0</v>
      </c>
      <c r="K73" s="46">
        <f t="shared" si="8"/>
        <v>0</v>
      </c>
      <c r="L73" s="46">
        <f t="shared" si="9"/>
        <v>0</v>
      </c>
    </row>
    <row r="74" spans="1:12" s="7" customFormat="1" ht="12.75">
      <c r="A74" s="32">
        <v>2.18</v>
      </c>
      <c r="B74" s="26" t="s">
        <v>75</v>
      </c>
      <c r="C74" s="23" t="s">
        <v>24</v>
      </c>
      <c r="D74" s="28">
        <v>5</v>
      </c>
      <c r="E74" s="119"/>
      <c r="F74" s="45"/>
      <c r="G74" s="45"/>
      <c r="H74" s="46">
        <f t="shared" si="5"/>
        <v>0</v>
      </c>
      <c r="I74" s="46">
        <f t="shared" si="6"/>
        <v>0</v>
      </c>
      <c r="J74" s="46">
        <f t="shared" si="7"/>
        <v>0</v>
      </c>
      <c r="K74" s="46">
        <f t="shared" si="8"/>
        <v>0</v>
      </c>
      <c r="L74" s="46">
        <f t="shared" si="9"/>
        <v>0</v>
      </c>
    </row>
    <row r="75" spans="1:12" s="7" customFormat="1" ht="12.75">
      <c r="A75" s="32">
        <v>2.19</v>
      </c>
      <c r="B75" s="26" t="s">
        <v>76</v>
      </c>
      <c r="C75" s="23" t="s">
        <v>24</v>
      </c>
      <c r="D75" s="28">
        <v>5</v>
      </c>
      <c r="E75" s="119"/>
      <c r="F75" s="45"/>
      <c r="G75" s="45"/>
      <c r="H75" s="46">
        <f t="shared" si="5"/>
        <v>0</v>
      </c>
      <c r="I75" s="46">
        <f t="shared" si="6"/>
        <v>0</v>
      </c>
      <c r="J75" s="46">
        <f t="shared" si="7"/>
        <v>0</v>
      </c>
      <c r="K75" s="46">
        <f t="shared" si="8"/>
        <v>0</v>
      </c>
      <c r="L75" s="46">
        <f t="shared" si="9"/>
        <v>0</v>
      </c>
    </row>
    <row r="76" spans="1:12" s="7" customFormat="1" ht="12.75">
      <c r="A76" s="32">
        <v>2.2</v>
      </c>
      <c r="B76" s="26" t="s">
        <v>77</v>
      </c>
      <c r="C76" s="23" t="s">
        <v>24</v>
      </c>
      <c r="D76" s="28">
        <v>5</v>
      </c>
      <c r="E76" s="119"/>
      <c r="F76" s="45"/>
      <c r="G76" s="45"/>
      <c r="H76" s="46">
        <f t="shared" si="5"/>
        <v>0</v>
      </c>
      <c r="I76" s="46">
        <f t="shared" si="6"/>
        <v>0</v>
      </c>
      <c r="J76" s="46">
        <f t="shared" si="7"/>
        <v>0</v>
      </c>
      <c r="K76" s="46">
        <f t="shared" si="8"/>
        <v>0</v>
      </c>
      <c r="L76" s="46">
        <f t="shared" si="9"/>
        <v>0</v>
      </c>
    </row>
    <row r="77" spans="1:12" s="7" customFormat="1" ht="12.75">
      <c r="A77" s="32">
        <v>2.21</v>
      </c>
      <c r="B77" s="26" t="s">
        <v>78</v>
      </c>
      <c r="C77" s="23" t="s">
        <v>24</v>
      </c>
      <c r="D77" s="28">
        <v>5</v>
      </c>
      <c r="E77" s="119"/>
      <c r="F77" s="45"/>
      <c r="G77" s="45"/>
      <c r="H77" s="46">
        <f t="shared" si="5"/>
        <v>0</v>
      </c>
      <c r="I77" s="46">
        <f t="shared" si="6"/>
        <v>0</v>
      </c>
      <c r="J77" s="46">
        <f t="shared" si="7"/>
        <v>0</v>
      </c>
      <c r="K77" s="46">
        <f t="shared" si="8"/>
        <v>0</v>
      </c>
      <c r="L77" s="46">
        <f t="shared" si="9"/>
        <v>0</v>
      </c>
    </row>
    <row r="78" spans="1:12" s="7" customFormat="1" ht="26.25" thickBot="1">
      <c r="A78" s="56">
        <v>2.22</v>
      </c>
      <c r="B78" s="114" t="s">
        <v>81</v>
      </c>
      <c r="C78" s="49" t="s">
        <v>25</v>
      </c>
      <c r="D78" s="49">
        <v>1</v>
      </c>
      <c r="E78" s="51"/>
      <c r="F78" s="51"/>
      <c r="G78" s="51"/>
      <c r="H78" s="120">
        <f t="shared" si="5"/>
        <v>0</v>
      </c>
      <c r="I78" s="52">
        <f t="shared" si="6"/>
        <v>0</v>
      </c>
      <c r="J78" s="46">
        <f t="shared" si="7"/>
        <v>0</v>
      </c>
      <c r="K78" s="46">
        <f t="shared" si="8"/>
        <v>0</v>
      </c>
      <c r="L78" s="46">
        <f t="shared" si="9"/>
        <v>0</v>
      </c>
    </row>
    <row r="79" spans="1:12" s="7" customFormat="1" ht="13.5" thickBot="1">
      <c r="A79" s="66"/>
      <c r="B79" s="41"/>
      <c r="C79" s="43"/>
      <c r="D79" s="43"/>
      <c r="E79" s="44"/>
      <c r="F79" s="45"/>
      <c r="G79" s="45"/>
      <c r="H79" s="68"/>
      <c r="I79" s="92">
        <f>SUM(I57:I78)</f>
        <v>0</v>
      </c>
      <c r="J79" s="71">
        <f>SUM(J57:J78)</f>
        <v>0</v>
      </c>
      <c r="K79" s="70">
        <f>SUM(K57:K78)</f>
        <v>0</v>
      </c>
      <c r="L79" s="72">
        <f t="shared" si="9"/>
        <v>0</v>
      </c>
    </row>
    <row r="80" spans="1:12" s="7" customFormat="1" ht="12.75">
      <c r="A80" s="32"/>
      <c r="B80" s="20"/>
      <c r="C80" s="28"/>
      <c r="D80" s="28"/>
      <c r="E80" s="29"/>
      <c r="F80" s="30"/>
      <c r="G80" s="30"/>
      <c r="H80" s="31"/>
      <c r="I80" s="46"/>
      <c r="J80" s="46"/>
      <c r="K80" s="46"/>
      <c r="L80" s="46"/>
    </row>
    <row r="81" spans="1:12" s="7" customFormat="1" ht="12.75">
      <c r="A81" s="32"/>
      <c r="B81" s="20"/>
      <c r="C81" s="28"/>
      <c r="D81" s="28"/>
      <c r="E81" s="29"/>
      <c r="F81" s="30"/>
      <c r="G81" s="30"/>
      <c r="H81" s="31"/>
      <c r="I81" s="31"/>
      <c r="J81" s="31"/>
      <c r="K81" s="31"/>
      <c r="L81" s="31"/>
    </row>
    <row r="82" spans="1:12" s="7" customFormat="1" ht="13.5" thickBot="1">
      <c r="A82" s="27"/>
      <c r="B82" s="67"/>
      <c r="C82" s="23"/>
      <c r="D82" s="28"/>
      <c r="E82" s="29"/>
      <c r="F82" s="30"/>
      <c r="G82" s="30"/>
      <c r="H82" s="31"/>
      <c r="I82" s="31"/>
      <c r="J82" s="31"/>
      <c r="K82" s="31"/>
      <c r="L82" s="31"/>
    </row>
    <row r="83" spans="1:12" s="7" customFormat="1" ht="13.5" thickBot="1">
      <c r="A83" s="76">
        <v>3</v>
      </c>
      <c r="B83" s="59" t="s">
        <v>29</v>
      </c>
      <c r="C83" s="65"/>
      <c r="D83" s="43"/>
      <c r="E83" s="44"/>
      <c r="F83" s="45"/>
      <c r="G83" s="45"/>
      <c r="H83" s="46"/>
      <c r="I83" s="46"/>
      <c r="J83" s="46"/>
      <c r="K83" s="46"/>
      <c r="L83" s="46"/>
    </row>
    <row r="84" spans="1:12" s="7" customFormat="1" ht="13.5" thickBot="1">
      <c r="A84" s="57"/>
      <c r="B84" s="22"/>
      <c r="C84" s="24"/>
      <c r="D84" s="49"/>
      <c r="E84" s="50"/>
      <c r="F84" s="51"/>
      <c r="G84" s="51"/>
      <c r="H84" s="52"/>
      <c r="I84" s="52"/>
      <c r="J84" s="52"/>
      <c r="K84" s="52"/>
      <c r="L84" s="52"/>
    </row>
    <row r="85" spans="1:12" s="7" customFormat="1" ht="12.75">
      <c r="A85" s="38">
        <v>3.1</v>
      </c>
      <c r="B85" s="115" t="s">
        <v>45</v>
      </c>
      <c r="C85" s="42" t="s">
        <v>11</v>
      </c>
      <c r="D85" s="43">
        <v>1</v>
      </c>
      <c r="E85" s="45"/>
      <c r="F85" s="45"/>
      <c r="G85" s="45"/>
      <c r="H85" s="46">
        <f>G85+F85+E85</f>
        <v>0</v>
      </c>
      <c r="I85" s="46">
        <f>E85*D85</f>
        <v>0</v>
      </c>
      <c r="J85" s="46">
        <f>F85*D85</f>
        <v>0</v>
      </c>
      <c r="K85" s="46">
        <f>G85*D85</f>
        <v>0</v>
      </c>
      <c r="L85" s="46">
        <f>K85+J85+I85</f>
        <v>0</v>
      </c>
    </row>
    <row r="86" spans="1:12" s="7" customFormat="1" ht="12.75">
      <c r="A86" s="27">
        <v>3.2</v>
      </c>
      <c r="B86" s="26" t="s">
        <v>46</v>
      </c>
      <c r="C86" s="23" t="s">
        <v>11</v>
      </c>
      <c r="D86" s="28">
        <v>2</v>
      </c>
      <c r="E86" s="45"/>
      <c r="F86" s="45"/>
      <c r="G86" s="45"/>
      <c r="H86" s="46">
        <f aca="true" t="shared" si="10" ref="H86:H110">G86+F86+E86</f>
        <v>0</v>
      </c>
      <c r="I86" s="46">
        <f aca="true" t="shared" si="11" ref="I86:I110">E86*D86</f>
        <v>0</v>
      </c>
      <c r="J86" s="46">
        <f aca="true" t="shared" si="12" ref="J86:J110">F86*D86</f>
        <v>0</v>
      </c>
      <c r="K86" s="46">
        <f aca="true" t="shared" si="13" ref="K86:K110">G86*D86</f>
        <v>0</v>
      </c>
      <c r="L86" s="46">
        <f aca="true" t="shared" si="14" ref="L86:L111">K86+J86+I86</f>
        <v>0</v>
      </c>
    </row>
    <row r="87" spans="1:12" s="7" customFormat="1" ht="12.75">
      <c r="A87" s="27">
        <v>3.3</v>
      </c>
      <c r="B87" s="26" t="s">
        <v>47</v>
      </c>
      <c r="C87" s="23" t="s">
        <v>11</v>
      </c>
      <c r="D87" s="28">
        <v>2</v>
      </c>
      <c r="E87" s="45"/>
      <c r="F87" s="45"/>
      <c r="G87" s="45"/>
      <c r="H87" s="46">
        <f t="shared" si="10"/>
        <v>0</v>
      </c>
      <c r="I87" s="46">
        <f t="shared" si="11"/>
        <v>0</v>
      </c>
      <c r="J87" s="46">
        <f t="shared" si="12"/>
        <v>0</v>
      </c>
      <c r="K87" s="46">
        <f t="shared" si="13"/>
        <v>0</v>
      </c>
      <c r="L87" s="46">
        <f t="shared" si="14"/>
        <v>0</v>
      </c>
    </row>
    <row r="88" spans="1:12" s="7" customFormat="1" ht="12.75">
      <c r="A88" s="27">
        <v>3.4</v>
      </c>
      <c r="B88" s="26" t="s">
        <v>50</v>
      </c>
      <c r="C88" s="23" t="s">
        <v>11</v>
      </c>
      <c r="D88" s="28">
        <v>1</v>
      </c>
      <c r="E88" s="30"/>
      <c r="F88" s="45"/>
      <c r="G88" s="45"/>
      <c r="H88" s="46">
        <f t="shared" si="10"/>
        <v>0</v>
      </c>
      <c r="I88" s="46">
        <f t="shared" si="11"/>
        <v>0</v>
      </c>
      <c r="J88" s="46">
        <f t="shared" si="12"/>
        <v>0</v>
      </c>
      <c r="K88" s="46">
        <f t="shared" si="13"/>
        <v>0</v>
      </c>
      <c r="L88" s="46">
        <f t="shared" si="14"/>
        <v>0</v>
      </c>
    </row>
    <row r="89" spans="1:12" s="7" customFormat="1" ht="12.75">
      <c r="A89" s="27">
        <v>3.5</v>
      </c>
      <c r="B89" s="26" t="s">
        <v>82</v>
      </c>
      <c r="C89" s="23" t="s">
        <v>11</v>
      </c>
      <c r="D89" s="28">
        <v>5</v>
      </c>
      <c r="E89" s="30"/>
      <c r="F89" s="45"/>
      <c r="G89" s="45"/>
      <c r="H89" s="46">
        <f t="shared" si="10"/>
        <v>0</v>
      </c>
      <c r="I89" s="46">
        <f t="shared" si="11"/>
        <v>0</v>
      </c>
      <c r="J89" s="46">
        <f t="shared" si="12"/>
        <v>0</v>
      </c>
      <c r="K89" s="46">
        <f t="shared" si="13"/>
        <v>0</v>
      </c>
      <c r="L89" s="46">
        <f t="shared" si="14"/>
        <v>0</v>
      </c>
    </row>
    <row r="90" spans="1:12" s="7" customFormat="1" ht="12.75">
      <c r="A90" s="27">
        <v>3.6</v>
      </c>
      <c r="B90" s="26" t="s">
        <v>83</v>
      </c>
      <c r="C90" s="23" t="s">
        <v>11</v>
      </c>
      <c r="D90" s="28">
        <v>5</v>
      </c>
      <c r="E90" s="30"/>
      <c r="F90" s="45"/>
      <c r="G90" s="45"/>
      <c r="H90" s="46">
        <f t="shared" si="10"/>
        <v>0</v>
      </c>
      <c r="I90" s="46">
        <f t="shared" si="11"/>
        <v>0</v>
      </c>
      <c r="J90" s="46">
        <f t="shared" si="12"/>
        <v>0</v>
      </c>
      <c r="K90" s="46">
        <f t="shared" si="13"/>
        <v>0</v>
      </c>
      <c r="L90" s="46">
        <f t="shared" si="14"/>
        <v>0</v>
      </c>
    </row>
    <row r="91" spans="1:12" s="7" customFormat="1" ht="12.75">
      <c r="A91" s="27">
        <v>3.7</v>
      </c>
      <c r="B91" s="26" t="s">
        <v>53</v>
      </c>
      <c r="C91" s="23" t="s">
        <v>11</v>
      </c>
      <c r="D91" s="28">
        <v>15</v>
      </c>
      <c r="E91" s="30"/>
      <c r="F91" s="45"/>
      <c r="G91" s="45"/>
      <c r="H91" s="46">
        <f t="shared" si="10"/>
        <v>0</v>
      </c>
      <c r="I91" s="46">
        <f t="shared" si="11"/>
        <v>0</v>
      </c>
      <c r="J91" s="46">
        <f t="shared" si="12"/>
        <v>0</v>
      </c>
      <c r="K91" s="46">
        <f t="shared" si="13"/>
        <v>0</v>
      </c>
      <c r="L91" s="46">
        <f t="shared" si="14"/>
        <v>0</v>
      </c>
    </row>
    <row r="92" spans="1:12" s="7" customFormat="1" ht="25.5">
      <c r="A92" s="27">
        <v>3.8</v>
      </c>
      <c r="B92" s="26" t="s">
        <v>54</v>
      </c>
      <c r="C92" s="23" t="s">
        <v>11</v>
      </c>
      <c r="D92" s="28">
        <v>5</v>
      </c>
      <c r="E92" s="30"/>
      <c r="F92" s="45"/>
      <c r="G92" s="45"/>
      <c r="H92" s="46">
        <f t="shared" si="10"/>
        <v>0</v>
      </c>
      <c r="I92" s="46">
        <f t="shared" si="11"/>
        <v>0</v>
      </c>
      <c r="J92" s="46">
        <f t="shared" si="12"/>
        <v>0</v>
      </c>
      <c r="K92" s="46">
        <f t="shared" si="13"/>
        <v>0</v>
      </c>
      <c r="L92" s="46">
        <f t="shared" si="14"/>
        <v>0</v>
      </c>
    </row>
    <row r="93" spans="1:12" s="7" customFormat="1" ht="12.75">
      <c r="A93" s="27">
        <v>3.9</v>
      </c>
      <c r="B93" s="20" t="s">
        <v>22</v>
      </c>
      <c r="C93" s="23" t="s">
        <v>11</v>
      </c>
      <c r="D93" s="28">
        <v>5</v>
      </c>
      <c r="E93" s="30"/>
      <c r="F93" s="45"/>
      <c r="G93" s="45"/>
      <c r="H93" s="46">
        <f t="shared" si="10"/>
        <v>0</v>
      </c>
      <c r="I93" s="46">
        <f t="shared" si="11"/>
        <v>0</v>
      </c>
      <c r="J93" s="46">
        <f t="shared" si="12"/>
        <v>0</v>
      </c>
      <c r="K93" s="46">
        <f t="shared" si="13"/>
        <v>0</v>
      </c>
      <c r="L93" s="46">
        <f t="shared" si="14"/>
        <v>0</v>
      </c>
    </row>
    <row r="94" spans="1:12" s="7" customFormat="1" ht="25.5">
      <c r="A94" s="32">
        <v>3.1</v>
      </c>
      <c r="B94" s="26" t="s">
        <v>55</v>
      </c>
      <c r="C94" s="23" t="s">
        <v>11</v>
      </c>
      <c r="D94" s="28">
        <v>12</v>
      </c>
      <c r="E94" s="30"/>
      <c r="F94" s="45"/>
      <c r="G94" s="45"/>
      <c r="H94" s="46">
        <f t="shared" si="10"/>
        <v>0</v>
      </c>
      <c r="I94" s="46">
        <f t="shared" si="11"/>
        <v>0</v>
      </c>
      <c r="J94" s="46">
        <f t="shared" si="12"/>
        <v>0</v>
      </c>
      <c r="K94" s="46">
        <f t="shared" si="13"/>
        <v>0</v>
      </c>
      <c r="L94" s="46">
        <f t="shared" si="14"/>
        <v>0</v>
      </c>
    </row>
    <row r="95" spans="1:12" s="7" customFormat="1" ht="63.75">
      <c r="A95" s="32">
        <v>3.11</v>
      </c>
      <c r="B95" s="112" t="s">
        <v>58</v>
      </c>
      <c r="C95" s="23" t="s">
        <v>11</v>
      </c>
      <c r="D95" s="28">
        <v>1</v>
      </c>
      <c r="E95" s="30"/>
      <c r="F95" s="45"/>
      <c r="G95" s="45"/>
      <c r="H95" s="46">
        <f t="shared" si="10"/>
        <v>0</v>
      </c>
      <c r="I95" s="46">
        <f t="shared" si="11"/>
        <v>0</v>
      </c>
      <c r="J95" s="46">
        <f t="shared" si="12"/>
        <v>0</v>
      </c>
      <c r="K95" s="46">
        <f t="shared" si="13"/>
        <v>0</v>
      </c>
      <c r="L95" s="46">
        <f t="shared" si="14"/>
        <v>0</v>
      </c>
    </row>
    <row r="96" spans="1:12" s="7" customFormat="1" ht="12.75">
      <c r="A96" s="32">
        <v>3.12</v>
      </c>
      <c r="B96" s="20" t="s">
        <v>63</v>
      </c>
      <c r="C96" s="23" t="s">
        <v>11</v>
      </c>
      <c r="D96" s="28">
        <v>10</v>
      </c>
      <c r="E96" s="30"/>
      <c r="F96" s="45"/>
      <c r="G96" s="45"/>
      <c r="H96" s="46">
        <f t="shared" si="10"/>
        <v>0</v>
      </c>
      <c r="I96" s="46">
        <f t="shared" si="11"/>
        <v>0</v>
      </c>
      <c r="J96" s="46">
        <f t="shared" si="12"/>
        <v>0</v>
      </c>
      <c r="K96" s="46">
        <f t="shared" si="13"/>
        <v>0</v>
      </c>
      <c r="L96" s="46">
        <f t="shared" si="14"/>
        <v>0</v>
      </c>
    </row>
    <row r="97" spans="1:12" s="7" customFormat="1" ht="38.25">
      <c r="A97" s="32">
        <v>3.13</v>
      </c>
      <c r="B97" s="112" t="s">
        <v>67</v>
      </c>
      <c r="C97" s="23" t="s">
        <v>11</v>
      </c>
      <c r="D97" s="28">
        <v>1</v>
      </c>
      <c r="E97" s="30"/>
      <c r="F97" s="45"/>
      <c r="G97" s="45"/>
      <c r="H97" s="46">
        <f t="shared" si="10"/>
        <v>0</v>
      </c>
      <c r="I97" s="46">
        <f t="shared" si="11"/>
        <v>0</v>
      </c>
      <c r="J97" s="46">
        <f t="shared" si="12"/>
        <v>0</v>
      </c>
      <c r="K97" s="46">
        <f t="shared" si="13"/>
        <v>0</v>
      </c>
      <c r="L97" s="46">
        <f t="shared" si="14"/>
        <v>0</v>
      </c>
    </row>
    <row r="98" spans="1:12" s="7" customFormat="1" ht="12.75">
      <c r="A98" s="32">
        <v>3.14</v>
      </c>
      <c r="B98" s="20" t="s">
        <v>30</v>
      </c>
      <c r="C98" s="23" t="s">
        <v>11</v>
      </c>
      <c r="D98" s="28">
        <v>4</v>
      </c>
      <c r="E98" s="119"/>
      <c r="F98" s="45"/>
      <c r="G98" s="45"/>
      <c r="H98" s="46">
        <f t="shared" si="10"/>
        <v>0</v>
      </c>
      <c r="I98" s="46">
        <f t="shared" si="11"/>
        <v>0</v>
      </c>
      <c r="J98" s="46">
        <f t="shared" si="12"/>
        <v>0</v>
      </c>
      <c r="K98" s="46">
        <f t="shared" si="13"/>
        <v>0</v>
      </c>
      <c r="L98" s="46">
        <f t="shared" si="14"/>
        <v>0</v>
      </c>
    </row>
    <row r="99" spans="1:12" s="7" customFormat="1" ht="12.75">
      <c r="A99" s="32">
        <v>3.15</v>
      </c>
      <c r="B99" s="26" t="s">
        <v>71</v>
      </c>
      <c r="C99" s="23" t="s">
        <v>24</v>
      </c>
      <c r="D99" s="28">
        <v>2</v>
      </c>
      <c r="E99" s="119"/>
      <c r="F99" s="45"/>
      <c r="G99" s="45"/>
      <c r="H99" s="46">
        <f t="shared" si="10"/>
        <v>0</v>
      </c>
      <c r="I99" s="46">
        <f t="shared" si="11"/>
        <v>0</v>
      </c>
      <c r="J99" s="46">
        <f t="shared" si="12"/>
        <v>0</v>
      </c>
      <c r="K99" s="46">
        <f t="shared" si="13"/>
        <v>0</v>
      </c>
      <c r="L99" s="46">
        <f t="shared" si="14"/>
        <v>0</v>
      </c>
    </row>
    <row r="100" spans="1:12" s="7" customFormat="1" ht="12.75">
      <c r="A100" s="32">
        <v>3.16</v>
      </c>
      <c r="B100" s="26" t="s">
        <v>72</v>
      </c>
      <c r="C100" s="23" t="s">
        <v>24</v>
      </c>
      <c r="D100" s="28">
        <v>4</v>
      </c>
      <c r="E100" s="119"/>
      <c r="F100" s="45"/>
      <c r="G100" s="45"/>
      <c r="H100" s="46">
        <f t="shared" si="10"/>
        <v>0</v>
      </c>
      <c r="I100" s="46">
        <f t="shared" si="11"/>
        <v>0</v>
      </c>
      <c r="J100" s="46">
        <f t="shared" si="12"/>
        <v>0</v>
      </c>
      <c r="K100" s="46">
        <f t="shared" si="13"/>
        <v>0</v>
      </c>
      <c r="L100" s="46">
        <f t="shared" si="14"/>
        <v>0</v>
      </c>
    </row>
    <row r="101" spans="1:12" s="7" customFormat="1" ht="12.75">
      <c r="A101" s="32">
        <v>3.17</v>
      </c>
      <c r="B101" s="26" t="s">
        <v>73</v>
      </c>
      <c r="C101" s="23" t="s">
        <v>24</v>
      </c>
      <c r="D101" s="28">
        <v>10</v>
      </c>
      <c r="E101" s="119"/>
      <c r="F101" s="45"/>
      <c r="G101" s="45"/>
      <c r="H101" s="46">
        <f t="shared" si="10"/>
        <v>0</v>
      </c>
      <c r="I101" s="46">
        <f t="shared" si="11"/>
        <v>0</v>
      </c>
      <c r="J101" s="46">
        <f t="shared" si="12"/>
        <v>0</v>
      </c>
      <c r="K101" s="46">
        <f t="shared" si="13"/>
        <v>0</v>
      </c>
      <c r="L101" s="46">
        <f t="shared" si="14"/>
        <v>0</v>
      </c>
    </row>
    <row r="102" spans="1:12" s="7" customFormat="1" ht="12.75">
      <c r="A102" s="32">
        <v>3.18</v>
      </c>
      <c r="B102" s="26" t="s">
        <v>74</v>
      </c>
      <c r="C102" s="23" t="s">
        <v>24</v>
      </c>
      <c r="D102" s="28">
        <v>10</v>
      </c>
      <c r="E102" s="119"/>
      <c r="F102" s="45"/>
      <c r="G102" s="45"/>
      <c r="H102" s="46">
        <f t="shared" si="10"/>
        <v>0</v>
      </c>
      <c r="I102" s="46">
        <f t="shared" si="11"/>
        <v>0</v>
      </c>
      <c r="J102" s="46">
        <f t="shared" si="12"/>
        <v>0</v>
      </c>
      <c r="K102" s="46">
        <f t="shared" si="13"/>
        <v>0</v>
      </c>
      <c r="L102" s="46">
        <f t="shared" si="14"/>
        <v>0</v>
      </c>
    </row>
    <row r="103" spans="1:12" s="7" customFormat="1" ht="12.75">
      <c r="A103" s="32">
        <v>3.19</v>
      </c>
      <c r="B103" s="26" t="s">
        <v>75</v>
      </c>
      <c r="C103" s="23" t="s">
        <v>24</v>
      </c>
      <c r="D103" s="28">
        <v>10</v>
      </c>
      <c r="E103" s="119"/>
      <c r="F103" s="45"/>
      <c r="G103" s="45"/>
      <c r="H103" s="46">
        <f t="shared" si="10"/>
        <v>0</v>
      </c>
      <c r="I103" s="46">
        <f t="shared" si="11"/>
        <v>0</v>
      </c>
      <c r="J103" s="46">
        <f t="shared" si="12"/>
        <v>0</v>
      </c>
      <c r="K103" s="46">
        <f t="shared" si="13"/>
        <v>0</v>
      </c>
      <c r="L103" s="46">
        <f t="shared" si="14"/>
        <v>0</v>
      </c>
    </row>
    <row r="104" spans="1:12" s="7" customFormat="1" ht="12.75">
      <c r="A104" s="32">
        <v>3.2</v>
      </c>
      <c r="B104" s="26" t="s">
        <v>76</v>
      </c>
      <c r="C104" s="23" t="s">
        <v>24</v>
      </c>
      <c r="D104" s="28">
        <v>10</v>
      </c>
      <c r="E104" s="119"/>
      <c r="F104" s="45"/>
      <c r="G104" s="45"/>
      <c r="H104" s="46">
        <f t="shared" si="10"/>
        <v>0</v>
      </c>
      <c r="I104" s="46">
        <f t="shared" si="11"/>
        <v>0</v>
      </c>
      <c r="J104" s="46">
        <f t="shared" si="12"/>
        <v>0</v>
      </c>
      <c r="K104" s="46">
        <f t="shared" si="13"/>
        <v>0</v>
      </c>
      <c r="L104" s="46">
        <f t="shared" si="14"/>
        <v>0</v>
      </c>
    </row>
    <row r="105" spans="1:12" s="7" customFormat="1" ht="12.75">
      <c r="A105" s="32">
        <v>3.21</v>
      </c>
      <c r="B105" s="26" t="s">
        <v>77</v>
      </c>
      <c r="C105" s="23" t="s">
        <v>24</v>
      </c>
      <c r="D105" s="28">
        <v>10</v>
      </c>
      <c r="E105" s="119"/>
      <c r="F105" s="45"/>
      <c r="G105" s="45"/>
      <c r="H105" s="46">
        <f t="shared" si="10"/>
        <v>0</v>
      </c>
      <c r="I105" s="46">
        <f t="shared" si="11"/>
        <v>0</v>
      </c>
      <c r="J105" s="46">
        <f t="shared" si="12"/>
        <v>0</v>
      </c>
      <c r="K105" s="46">
        <f t="shared" si="13"/>
        <v>0</v>
      </c>
      <c r="L105" s="46">
        <f t="shared" si="14"/>
        <v>0</v>
      </c>
    </row>
    <row r="106" spans="1:12" s="7" customFormat="1" ht="12.75">
      <c r="A106" s="32">
        <v>3.22</v>
      </c>
      <c r="B106" s="26" t="s">
        <v>78</v>
      </c>
      <c r="C106" s="23" t="s">
        <v>24</v>
      </c>
      <c r="D106" s="28">
        <v>10</v>
      </c>
      <c r="E106" s="119"/>
      <c r="F106" s="45"/>
      <c r="G106" s="45"/>
      <c r="H106" s="46">
        <f t="shared" si="10"/>
        <v>0</v>
      </c>
      <c r="I106" s="46">
        <f t="shared" si="11"/>
        <v>0</v>
      </c>
      <c r="J106" s="46">
        <f t="shared" si="12"/>
        <v>0</v>
      </c>
      <c r="K106" s="46">
        <f t="shared" si="13"/>
        <v>0</v>
      </c>
      <c r="L106" s="46">
        <f t="shared" si="14"/>
        <v>0</v>
      </c>
    </row>
    <row r="107" spans="1:12" s="7" customFormat="1" ht="25.5">
      <c r="A107" s="32">
        <v>3.23</v>
      </c>
      <c r="B107" s="26" t="s">
        <v>81</v>
      </c>
      <c r="C107" s="28" t="s">
        <v>25</v>
      </c>
      <c r="D107" s="28">
        <v>1</v>
      </c>
      <c r="E107" s="30"/>
      <c r="F107" s="45"/>
      <c r="G107" s="45"/>
      <c r="H107" s="46">
        <f t="shared" si="10"/>
        <v>0</v>
      </c>
      <c r="I107" s="46">
        <f t="shared" si="11"/>
        <v>0</v>
      </c>
      <c r="J107" s="46">
        <f t="shared" si="12"/>
        <v>0</v>
      </c>
      <c r="K107" s="46">
        <f t="shared" si="13"/>
        <v>0</v>
      </c>
      <c r="L107" s="46">
        <f t="shared" si="14"/>
        <v>0</v>
      </c>
    </row>
    <row r="108" spans="1:12" s="7" customFormat="1" ht="12.75">
      <c r="A108" s="32">
        <v>3.24</v>
      </c>
      <c r="B108" s="20" t="s">
        <v>21</v>
      </c>
      <c r="C108" s="23" t="s">
        <v>11</v>
      </c>
      <c r="D108" s="28">
        <v>1</v>
      </c>
      <c r="E108" s="30"/>
      <c r="F108" s="45"/>
      <c r="G108" s="45"/>
      <c r="H108" s="46">
        <f t="shared" si="10"/>
        <v>0</v>
      </c>
      <c r="I108" s="46">
        <f t="shared" si="11"/>
        <v>0</v>
      </c>
      <c r="J108" s="46">
        <f t="shared" si="12"/>
        <v>0</v>
      </c>
      <c r="K108" s="46">
        <f t="shared" si="13"/>
        <v>0</v>
      </c>
      <c r="L108" s="46">
        <f t="shared" si="14"/>
        <v>0</v>
      </c>
    </row>
    <row r="109" spans="1:12" s="7" customFormat="1" ht="12.75">
      <c r="A109" s="64">
        <v>3.25</v>
      </c>
      <c r="B109" s="26" t="s">
        <v>86</v>
      </c>
      <c r="C109" s="58" t="s">
        <v>11</v>
      </c>
      <c r="D109" s="58">
        <v>1</v>
      </c>
      <c r="E109" s="61"/>
      <c r="F109" s="45"/>
      <c r="G109" s="45"/>
      <c r="H109" s="63"/>
      <c r="I109" s="46">
        <f t="shared" si="11"/>
        <v>0</v>
      </c>
      <c r="J109" s="46">
        <f t="shared" si="12"/>
        <v>0</v>
      </c>
      <c r="K109" s="46">
        <f t="shared" si="13"/>
        <v>0</v>
      </c>
      <c r="L109" s="46">
        <f t="shared" si="14"/>
        <v>0</v>
      </c>
    </row>
    <row r="110" spans="1:12" s="7" customFormat="1" ht="26.25" thickBot="1">
      <c r="A110" s="56">
        <v>3.26</v>
      </c>
      <c r="B110" s="114" t="s">
        <v>84</v>
      </c>
      <c r="C110" s="24" t="s">
        <v>25</v>
      </c>
      <c r="D110" s="49">
        <v>1</v>
      </c>
      <c r="E110" s="51"/>
      <c r="F110" s="51"/>
      <c r="G110" s="51"/>
      <c r="H110" s="52">
        <f t="shared" si="10"/>
        <v>0</v>
      </c>
      <c r="I110" s="46">
        <f t="shared" si="11"/>
        <v>0</v>
      </c>
      <c r="J110" s="46">
        <f t="shared" si="12"/>
        <v>0</v>
      </c>
      <c r="K110" s="46">
        <f t="shared" si="13"/>
        <v>0</v>
      </c>
      <c r="L110" s="46">
        <f t="shared" si="14"/>
        <v>0</v>
      </c>
    </row>
    <row r="111" spans="1:12" s="7" customFormat="1" ht="13.5" thickBot="1">
      <c r="A111" s="38"/>
      <c r="B111" s="41"/>
      <c r="C111" s="42"/>
      <c r="D111" s="43"/>
      <c r="E111" s="44"/>
      <c r="F111" s="45"/>
      <c r="G111" s="45"/>
      <c r="H111" s="68"/>
      <c r="I111" s="69">
        <f>SUM(I85:I110)</f>
        <v>0</v>
      </c>
      <c r="J111" s="73">
        <f>SUM(J85:J110)</f>
        <v>0</v>
      </c>
      <c r="K111" s="70">
        <f>SUM(K85:K110)</f>
        <v>0</v>
      </c>
      <c r="L111" s="72">
        <f t="shared" si="14"/>
        <v>0</v>
      </c>
    </row>
    <row r="112" spans="1:12" s="7" customFormat="1" ht="12.75">
      <c r="A112" s="27"/>
      <c r="B112" s="20"/>
      <c r="C112" s="23"/>
      <c r="D112" s="28"/>
      <c r="E112" s="29"/>
      <c r="F112" s="30"/>
      <c r="G112" s="30"/>
      <c r="H112" s="31"/>
      <c r="I112" s="46"/>
      <c r="J112" s="46"/>
      <c r="K112" s="46"/>
      <c r="L112" s="46"/>
    </row>
    <row r="113" spans="1:12" s="7" customFormat="1" ht="13.5" thickBot="1">
      <c r="A113" s="27"/>
      <c r="B113" s="67"/>
      <c r="C113" s="23"/>
      <c r="D113" s="28"/>
      <c r="E113" s="29"/>
      <c r="F113" s="30"/>
      <c r="G113" s="30"/>
      <c r="H113" s="31"/>
      <c r="I113" s="31"/>
      <c r="J113" s="31"/>
      <c r="K113" s="31"/>
      <c r="L113" s="31"/>
    </row>
    <row r="114" spans="1:12" s="7" customFormat="1" ht="13.5" thickBot="1">
      <c r="A114" s="75">
        <v>4</v>
      </c>
      <c r="B114" s="74" t="s">
        <v>31</v>
      </c>
      <c r="C114" s="53"/>
      <c r="D114" s="28"/>
      <c r="E114" s="29"/>
      <c r="F114" s="30"/>
      <c r="G114" s="30"/>
      <c r="H114" s="31"/>
      <c r="I114" s="31"/>
      <c r="J114" s="31"/>
      <c r="K114" s="31"/>
      <c r="L114" s="31"/>
    </row>
    <row r="115" spans="1:12" s="7" customFormat="1" ht="13.5" thickBot="1">
      <c r="A115" s="57"/>
      <c r="B115" s="22"/>
      <c r="C115" s="24"/>
      <c r="D115" s="49"/>
      <c r="E115" s="50"/>
      <c r="F115" s="51"/>
      <c r="G115" s="51"/>
      <c r="H115" s="52"/>
      <c r="I115" s="52"/>
      <c r="J115" s="52"/>
      <c r="K115" s="52"/>
      <c r="L115" s="52"/>
    </row>
    <row r="116" spans="1:12" s="7" customFormat="1" ht="12.75">
      <c r="A116" s="38">
        <v>4.1</v>
      </c>
      <c r="B116" s="115" t="s">
        <v>45</v>
      </c>
      <c r="C116" s="42" t="s">
        <v>11</v>
      </c>
      <c r="D116" s="43">
        <v>2</v>
      </c>
      <c r="E116" s="45"/>
      <c r="F116" s="45"/>
      <c r="G116" s="45"/>
      <c r="H116" s="46">
        <f>G116+F116+E116</f>
        <v>0</v>
      </c>
      <c r="I116" s="46">
        <f>E116*D116</f>
        <v>0</v>
      </c>
      <c r="J116" s="46">
        <f>F116*D116</f>
        <v>0</v>
      </c>
      <c r="K116" s="46">
        <f>G116*D116</f>
        <v>0</v>
      </c>
      <c r="L116" s="46">
        <f>K116+J116+I116</f>
        <v>0</v>
      </c>
    </row>
    <row r="117" spans="1:12" s="7" customFormat="1" ht="12.75">
      <c r="A117" s="38">
        <v>4.2</v>
      </c>
      <c r="B117" s="26" t="s">
        <v>46</v>
      </c>
      <c r="C117" s="23" t="s">
        <v>11</v>
      </c>
      <c r="D117" s="28">
        <v>1</v>
      </c>
      <c r="E117" s="45"/>
      <c r="F117" s="45"/>
      <c r="G117" s="45"/>
      <c r="H117" s="46">
        <f aca="true" t="shared" si="15" ref="H117:H138">G117+F117+E117</f>
        <v>0</v>
      </c>
      <c r="I117" s="46">
        <f aca="true" t="shared" si="16" ref="I117:I138">E117*D117</f>
        <v>0</v>
      </c>
      <c r="J117" s="46">
        <f aca="true" t="shared" si="17" ref="J117:J138">F117*D117</f>
        <v>0</v>
      </c>
      <c r="K117" s="46">
        <f aca="true" t="shared" si="18" ref="K117:K138">G117*D117</f>
        <v>0</v>
      </c>
      <c r="L117" s="46">
        <f aca="true" t="shared" si="19" ref="L117:L139">K117+J117+I117</f>
        <v>0</v>
      </c>
    </row>
    <row r="118" spans="1:12" s="7" customFormat="1" ht="12.75">
      <c r="A118" s="38">
        <v>4.3</v>
      </c>
      <c r="B118" s="26" t="s">
        <v>50</v>
      </c>
      <c r="C118" s="23" t="s">
        <v>11</v>
      </c>
      <c r="D118" s="28">
        <v>1</v>
      </c>
      <c r="E118" s="30"/>
      <c r="F118" s="45"/>
      <c r="G118" s="45"/>
      <c r="H118" s="46">
        <f t="shared" si="15"/>
        <v>0</v>
      </c>
      <c r="I118" s="46">
        <f t="shared" si="16"/>
        <v>0</v>
      </c>
      <c r="J118" s="46">
        <f t="shared" si="17"/>
        <v>0</v>
      </c>
      <c r="K118" s="46">
        <f t="shared" si="18"/>
        <v>0</v>
      </c>
      <c r="L118" s="46">
        <f t="shared" si="19"/>
        <v>0</v>
      </c>
    </row>
    <row r="119" spans="1:12" s="7" customFormat="1" ht="12.75">
      <c r="A119" s="38">
        <v>4.4</v>
      </c>
      <c r="B119" s="26" t="s">
        <v>82</v>
      </c>
      <c r="C119" s="23" t="s">
        <v>11</v>
      </c>
      <c r="D119" s="28">
        <v>5</v>
      </c>
      <c r="E119" s="30"/>
      <c r="F119" s="45"/>
      <c r="G119" s="45"/>
      <c r="H119" s="46">
        <f t="shared" si="15"/>
        <v>0</v>
      </c>
      <c r="I119" s="46">
        <f t="shared" si="16"/>
        <v>0</v>
      </c>
      <c r="J119" s="46">
        <f t="shared" si="17"/>
        <v>0</v>
      </c>
      <c r="K119" s="46">
        <f t="shared" si="18"/>
        <v>0</v>
      </c>
      <c r="L119" s="46">
        <f t="shared" si="19"/>
        <v>0</v>
      </c>
    </row>
    <row r="120" spans="1:12" s="7" customFormat="1" ht="12.75">
      <c r="A120" s="38">
        <v>4.5</v>
      </c>
      <c r="B120" s="26" t="s">
        <v>83</v>
      </c>
      <c r="C120" s="23" t="s">
        <v>11</v>
      </c>
      <c r="D120" s="28">
        <v>5</v>
      </c>
      <c r="E120" s="30"/>
      <c r="F120" s="45"/>
      <c r="G120" s="45"/>
      <c r="H120" s="46">
        <f t="shared" si="15"/>
        <v>0</v>
      </c>
      <c r="I120" s="46">
        <f t="shared" si="16"/>
        <v>0</v>
      </c>
      <c r="J120" s="46">
        <f t="shared" si="17"/>
        <v>0</v>
      </c>
      <c r="K120" s="46">
        <f t="shared" si="18"/>
        <v>0</v>
      </c>
      <c r="L120" s="46">
        <f t="shared" si="19"/>
        <v>0</v>
      </c>
    </row>
    <row r="121" spans="1:12" s="7" customFormat="1" ht="12.75">
      <c r="A121" s="38">
        <v>4.6</v>
      </c>
      <c r="B121" s="26" t="s">
        <v>53</v>
      </c>
      <c r="C121" s="23" t="s">
        <v>11</v>
      </c>
      <c r="D121" s="28">
        <v>8</v>
      </c>
      <c r="E121" s="30"/>
      <c r="F121" s="45"/>
      <c r="G121" s="45"/>
      <c r="H121" s="46">
        <f t="shared" si="15"/>
        <v>0</v>
      </c>
      <c r="I121" s="46">
        <f t="shared" si="16"/>
        <v>0</v>
      </c>
      <c r="J121" s="46">
        <f t="shared" si="17"/>
        <v>0</v>
      </c>
      <c r="K121" s="46">
        <f t="shared" si="18"/>
        <v>0</v>
      </c>
      <c r="L121" s="46">
        <f t="shared" si="19"/>
        <v>0</v>
      </c>
    </row>
    <row r="122" spans="1:12" s="7" customFormat="1" ht="25.5">
      <c r="A122" s="38">
        <v>4.7</v>
      </c>
      <c r="B122" s="26" t="s">
        <v>54</v>
      </c>
      <c r="C122" s="23" t="s">
        <v>11</v>
      </c>
      <c r="D122" s="28">
        <v>3</v>
      </c>
      <c r="E122" s="30"/>
      <c r="F122" s="45"/>
      <c r="G122" s="45"/>
      <c r="H122" s="46">
        <f t="shared" si="15"/>
        <v>0</v>
      </c>
      <c r="I122" s="46">
        <f t="shared" si="16"/>
        <v>0</v>
      </c>
      <c r="J122" s="46">
        <f t="shared" si="17"/>
        <v>0</v>
      </c>
      <c r="K122" s="46">
        <f t="shared" si="18"/>
        <v>0</v>
      </c>
      <c r="L122" s="46">
        <f t="shared" si="19"/>
        <v>0</v>
      </c>
    </row>
    <row r="123" spans="1:12" s="7" customFormat="1" ht="12.75">
      <c r="A123" s="38">
        <v>4.8</v>
      </c>
      <c r="B123" s="20" t="s">
        <v>22</v>
      </c>
      <c r="C123" s="23" t="s">
        <v>11</v>
      </c>
      <c r="D123" s="28">
        <v>2</v>
      </c>
      <c r="E123" s="30"/>
      <c r="F123" s="45"/>
      <c r="G123" s="45"/>
      <c r="H123" s="46">
        <f t="shared" si="15"/>
        <v>0</v>
      </c>
      <c r="I123" s="46">
        <f t="shared" si="16"/>
        <v>0</v>
      </c>
      <c r="J123" s="46">
        <f t="shared" si="17"/>
        <v>0</v>
      </c>
      <c r="K123" s="46">
        <f t="shared" si="18"/>
        <v>0</v>
      </c>
      <c r="L123" s="46">
        <f t="shared" si="19"/>
        <v>0</v>
      </c>
    </row>
    <row r="124" spans="1:12" s="7" customFormat="1" ht="25.5">
      <c r="A124" s="38">
        <v>4.9</v>
      </c>
      <c r="B124" s="26" t="s">
        <v>55</v>
      </c>
      <c r="C124" s="23" t="s">
        <v>11</v>
      </c>
      <c r="D124" s="28">
        <v>6</v>
      </c>
      <c r="E124" s="30"/>
      <c r="F124" s="45"/>
      <c r="G124" s="45"/>
      <c r="H124" s="46">
        <f t="shared" si="15"/>
        <v>0</v>
      </c>
      <c r="I124" s="46">
        <f t="shared" si="16"/>
        <v>0</v>
      </c>
      <c r="J124" s="46">
        <f t="shared" si="17"/>
        <v>0</v>
      </c>
      <c r="K124" s="46">
        <f t="shared" si="18"/>
        <v>0</v>
      </c>
      <c r="L124" s="46">
        <f t="shared" si="19"/>
        <v>0</v>
      </c>
    </row>
    <row r="125" spans="1:12" s="7" customFormat="1" ht="63.75">
      <c r="A125" s="32">
        <v>4.1</v>
      </c>
      <c r="B125" s="112" t="s">
        <v>58</v>
      </c>
      <c r="C125" s="23" t="s">
        <v>11</v>
      </c>
      <c r="D125" s="28">
        <v>1</v>
      </c>
      <c r="E125" s="30"/>
      <c r="F125" s="45"/>
      <c r="G125" s="45"/>
      <c r="H125" s="46">
        <f t="shared" si="15"/>
        <v>0</v>
      </c>
      <c r="I125" s="46">
        <f t="shared" si="16"/>
        <v>0</v>
      </c>
      <c r="J125" s="46">
        <f t="shared" si="17"/>
        <v>0</v>
      </c>
      <c r="K125" s="46">
        <f t="shared" si="18"/>
        <v>0</v>
      </c>
      <c r="L125" s="46">
        <f t="shared" si="19"/>
        <v>0</v>
      </c>
    </row>
    <row r="126" spans="1:12" s="7" customFormat="1" ht="89.25">
      <c r="A126" s="32">
        <v>4.11</v>
      </c>
      <c r="B126" s="112" t="s">
        <v>61</v>
      </c>
      <c r="C126" s="23" t="s">
        <v>11</v>
      </c>
      <c r="D126" s="28">
        <v>1</v>
      </c>
      <c r="E126" s="30"/>
      <c r="F126" s="45"/>
      <c r="G126" s="45"/>
      <c r="H126" s="46">
        <f t="shared" si="15"/>
        <v>0</v>
      </c>
      <c r="I126" s="46">
        <f t="shared" si="16"/>
        <v>0</v>
      </c>
      <c r="J126" s="46">
        <f t="shared" si="17"/>
        <v>0</v>
      </c>
      <c r="K126" s="46">
        <f t="shared" si="18"/>
        <v>0</v>
      </c>
      <c r="L126" s="46">
        <f t="shared" si="19"/>
        <v>0</v>
      </c>
    </row>
    <row r="127" spans="1:12" s="7" customFormat="1" ht="12.75">
      <c r="A127" s="32">
        <v>4.12</v>
      </c>
      <c r="B127" s="20" t="s">
        <v>63</v>
      </c>
      <c r="C127" s="23" t="s">
        <v>11</v>
      </c>
      <c r="D127" s="28">
        <v>4</v>
      </c>
      <c r="E127" s="30"/>
      <c r="F127" s="45"/>
      <c r="G127" s="45"/>
      <c r="H127" s="46">
        <f t="shared" si="15"/>
        <v>0</v>
      </c>
      <c r="I127" s="46">
        <f t="shared" si="16"/>
        <v>0</v>
      </c>
      <c r="J127" s="46">
        <f t="shared" si="17"/>
        <v>0</v>
      </c>
      <c r="K127" s="46">
        <f t="shared" si="18"/>
        <v>0</v>
      </c>
      <c r="L127" s="46">
        <f t="shared" si="19"/>
        <v>0</v>
      </c>
    </row>
    <row r="128" spans="1:12" s="7" customFormat="1" ht="38.25">
      <c r="A128" s="32">
        <v>4.13</v>
      </c>
      <c r="B128" s="112" t="s">
        <v>67</v>
      </c>
      <c r="C128" s="23" t="s">
        <v>11</v>
      </c>
      <c r="D128" s="28">
        <v>1</v>
      </c>
      <c r="E128" s="30"/>
      <c r="F128" s="45"/>
      <c r="G128" s="45"/>
      <c r="H128" s="46">
        <f t="shared" si="15"/>
        <v>0</v>
      </c>
      <c r="I128" s="46">
        <f t="shared" si="16"/>
        <v>0</v>
      </c>
      <c r="J128" s="46">
        <f t="shared" si="17"/>
        <v>0</v>
      </c>
      <c r="K128" s="46">
        <f t="shared" si="18"/>
        <v>0</v>
      </c>
      <c r="L128" s="46">
        <f t="shared" si="19"/>
        <v>0</v>
      </c>
    </row>
    <row r="129" spans="1:12" s="7" customFormat="1" ht="12.75">
      <c r="A129" s="32">
        <v>4.14</v>
      </c>
      <c r="B129" s="26" t="s">
        <v>30</v>
      </c>
      <c r="C129" s="23" t="s">
        <v>11</v>
      </c>
      <c r="D129" s="28">
        <v>4</v>
      </c>
      <c r="E129" s="119"/>
      <c r="F129" s="45"/>
      <c r="G129" s="45"/>
      <c r="H129" s="46">
        <f t="shared" si="15"/>
        <v>0</v>
      </c>
      <c r="I129" s="46">
        <f t="shared" si="16"/>
        <v>0</v>
      </c>
      <c r="J129" s="46">
        <f t="shared" si="17"/>
        <v>0</v>
      </c>
      <c r="K129" s="46">
        <f t="shared" si="18"/>
        <v>0</v>
      </c>
      <c r="L129" s="46">
        <f t="shared" si="19"/>
        <v>0</v>
      </c>
    </row>
    <row r="130" spans="1:12" s="7" customFormat="1" ht="12.75">
      <c r="A130" s="32">
        <v>4.15</v>
      </c>
      <c r="B130" s="26" t="s">
        <v>71</v>
      </c>
      <c r="C130" s="23" t="s">
        <v>24</v>
      </c>
      <c r="D130" s="28">
        <v>2</v>
      </c>
      <c r="E130" s="119"/>
      <c r="F130" s="45"/>
      <c r="G130" s="45"/>
      <c r="H130" s="46">
        <f t="shared" si="15"/>
        <v>0</v>
      </c>
      <c r="I130" s="46">
        <f t="shared" si="16"/>
        <v>0</v>
      </c>
      <c r="J130" s="46">
        <f t="shared" si="17"/>
        <v>0</v>
      </c>
      <c r="K130" s="46">
        <f t="shared" si="18"/>
        <v>0</v>
      </c>
      <c r="L130" s="46">
        <f t="shared" si="19"/>
        <v>0</v>
      </c>
    </row>
    <row r="131" spans="1:12" s="7" customFormat="1" ht="12.75">
      <c r="A131" s="32">
        <v>4.16</v>
      </c>
      <c r="B131" s="26" t="s">
        <v>72</v>
      </c>
      <c r="C131" s="23" t="s">
        <v>24</v>
      </c>
      <c r="D131" s="28">
        <v>4</v>
      </c>
      <c r="E131" s="119"/>
      <c r="F131" s="45"/>
      <c r="G131" s="45"/>
      <c r="H131" s="46">
        <f t="shared" si="15"/>
        <v>0</v>
      </c>
      <c r="I131" s="46">
        <f t="shared" si="16"/>
        <v>0</v>
      </c>
      <c r="J131" s="46">
        <f t="shared" si="17"/>
        <v>0</v>
      </c>
      <c r="K131" s="46">
        <f t="shared" si="18"/>
        <v>0</v>
      </c>
      <c r="L131" s="46">
        <f t="shared" si="19"/>
        <v>0</v>
      </c>
    </row>
    <row r="132" spans="1:12" s="7" customFormat="1" ht="12.75">
      <c r="A132" s="32">
        <v>4.17</v>
      </c>
      <c r="B132" s="26" t="s">
        <v>73</v>
      </c>
      <c r="C132" s="23" t="s">
        <v>24</v>
      </c>
      <c r="D132" s="28">
        <v>5</v>
      </c>
      <c r="E132" s="30"/>
      <c r="F132" s="45"/>
      <c r="G132" s="45"/>
      <c r="H132" s="46">
        <f t="shared" si="15"/>
        <v>0</v>
      </c>
      <c r="I132" s="46">
        <f t="shared" si="16"/>
        <v>0</v>
      </c>
      <c r="J132" s="46">
        <f t="shared" si="17"/>
        <v>0</v>
      </c>
      <c r="K132" s="46">
        <f t="shared" si="18"/>
        <v>0</v>
      </c>
      <c r="L132" s="46">
        <f t="shared" si="19"/>
        <v>0</v>
      </c>
    </row>
    <row r="133" spans="1:12" s="7" customFormat="1" ht="12.75">
      <c r="A133" s="32">
        <v>4.18</v>
      </c>
      <c r="B133" s="26" t="s">
        <v>74</v>
      </c>
      <c r="C133" s="23" t="s">
        <v>24</v>
      </c>
      <c r="D133" s="28">
        <v>5</v>
      </c>
      <c r="E133" s="30"/>
      <c r="F133" s="45"/>
      <c r="G133" s="45"/>
      <c r="H133" s="46">
        <f t="shared" si="15"/>
        <v>0</v>
      </c>
      <c r="I133" s="46">
        <f t="shared" si="16"/>
        <v>0</v>
      </c>
      <c r="J133" s="46">
        <f t="shared" si="17"/>
        <v>0</v>
      </c>
      <c r="K133" s="46">
        <f t="shared" si="18"/>
        <v>0</v>
      </c>
      <c r="L133" s="46">
        <f t="shared" si="19"/>
        <v>0</v>
      </c>
    </row>
    <row r="134" spans="1:12" s="7" customFormat="1" ht="12.75">
      <c r="A134" s="32">
        <v>4.19</v>
      </c>
      <c r="B134" s="26" t="s">
        <v>75</v>
      </c>
      <c r="C134" s="23" t="s">
        <v>24</v>
      </c>
      <c r="D134" s="28">
        <v>5</v>
      </c>
      <c r="E134" s="30"/>
      <c r="F134" s="45"/>
      <c r="G134" s="45"/>
      <c r="H134" s="46">
        <f t="shared" si="15"/>
        <v>0</v>
      </c>
      <c r="I134" s="46">
        <f t="shared" si="16"/>
        <v>0</v>
      </c>
      <c r="J134" s="46">
        <f t="shared" si="17"/>
        <v>0</v>
      </c>
      <c r="K134" s="46">
        <f t="shared" si="18"/>
        <v>0</v>
      </c>
      <c r="L134" s="46">
        <f t="shared" si="19"/>
        <v>0</v>
      </c>
    </row>
    <row r="135" spans="1:12" s="7" customFormat="1" ht="12.75">
      <c r="A135" s="32">
        <v>4.2</v>
      </c>
      <c r="B135" s="26" t="s">
        <v>76</v>
      </c>
      <c r="C135" s="23" t="s">
        <v>24</v>
      </c>
      <c r="D135" s="28">
        <v>5</v>
      </c>
      <c r="E135" s="30"/>
      <c r="F135" s="45"/>
      <c r="G135" s="45"/>
      <c r="H135" s="46">
        <f t="shared" si="15"/>
        <v>0</v>
      </c>
      <c r="I135" s="46">
        <f t="shared" si="16"/>
        <v>0</v>
      </c>
      <c r="J135" s="46">
        <f t="shared" si="17"/>
        <v>0</v>
      </c>
      <c r="K135" s="46">
        <f t="shared" si="18"/>
        <v>0</v>
      </c>
      <c r="L135" s="46">
        <f t="shared" si="19"/>
        <v>0</v>
      </c>
    </row>
    <row r="136" spans="1:12" s="7" customFormat="1" ht="12.75">
      <c r="A136" s="32">
        <v>4.21</v>
      </c>
      <c r="B136" s="26" t="s">
        <v>77</v>
      </c>
      <c r="C136" s="23" t="s">
        <v>24</v>
      </c>
      <c r="D136" s="28">
        <v>5</v>
      </c>
      <c r="E136" s="30"/>
      <c r="F136" s="45"/>
      <c r="G136" s="45"/>
      <c r="H136" s="46">
        <f t="shared" si="15"/>
        <v>0</v>
      </c>
      <c r="I136" s="46">
        <f t="shared" si="16"/>
        <v>0</v>
      </c>
      <c r="J136" s="46">
        <f t="shared" si="17"/>
        <v>0</v>
      </c>
      <c r="K136" s="46">
        <f t="shared" si="18"/>
        <v>0</v>
      </c>
      <c r="L136" s="46">
        <f t="shared" si="19"/>
        <v>0</v>
      </c>
    </row>
    <row r="137" spans="1:12" s="7" customFormat="1" ht="12.75">
      <c r="A137" s="32">
        <v>4.22</v>
      </c>
      <c r="B137" s="26" t="s">
        <v>78</v>
      </c>
      <c r="C137" s="23" t="s">
        <v>24</v>
      </c>
      <c r="D137" s="28">
        <v>5</v>
      </c>
      <c r="E137" s="30"/>
      <c r="F137" s="45"/>
      <c r="G137" s="45"/>
      <c r="H137" s="46">
        <f t="shared" si="15"/>
        <v>0</v>
      </c>
      <c r="I137" s="46">
        <f t="shared" si="16"/>
        <v>0</v>
      </c>
      <c r="J137" s="46">
        <f t="shared" si="17"/>
        <v>0</v>
      </c>
      <c r="K137" s="46">
        <f t="shared" si="18"/>
        <v>0</v>
      </c>
      <c r="L137" s="46">
        <f t="shared" si="19"/>
        <v>0</v>
      </c>
    </row>
    <row r="138" spans="1:12" s="7" customFormat="1" ht="26.25" thickBot="1">
      <c r="A138" s="56">
        <v>4.23</v>
      </c>
      <c r="B138" s="114" t="s">
        <v>81</v>
      </c>
      <c r="C138" s="49" t="s">
        <v>25</v>
      </c>
      <c r="D138" s="49">
        <v>1</v>
      </c>
      <c r="E138" s="51"/>
      <c r="F138" s="51"/>
      <c r="G138" s="51"/>
      <c r="H138" s="52">
        <f t="shared" si="15"/>
        <v>0</v>
      </c>
      <c r="I138" s="52">
        <f t="shared" si="16"/>
        <v>0</v>
      </c>
      <c r="J138" s="46">
        <f t="shared" si="17"/>
        <v>0</v>
      </c>
      <c r="K138" s="46">
        <f t="shared" si="18"/>
        <v>0</v>
      </c>
      <c r="L138" s="46">
        <f t="shared" si="19"/>
        <v>0</v>
      </c>
    </row>
    <row r="139" spans="1:12" s="7" customFormat="1" ht="13.5" thickBot="1">
      <c r="A139" s="66"/>
      <c r="B139" s="41"/>
      <c r="C139" s="42"/>
      <c r="D139" s="43"/>
      <c r="E139" s="44"/>
      <c r="F139" s="45"/>
      <c r="G139" s="45"/>
      <c r="H139" s="68"/>
      <c r="I139" s="92">
        <f>SUM(I116:I138)</f>
        <v>0</v>
      </c>
      <c r="J139" s="71">
        <f>SUM(J116:J138)</f>
        <v>0</v>
      </c>
      <c r="K139" s="70">
        <f>SUM(K116:K138)</f>
        <v>0</v>
      </c>
      <c r="L139" s="72">
        <f t="shared" si="19"/>
        <v>0</v>
      </c>
    </row>
    <row r="140" spans="1:12" s="7" customFormat="1" ht="12.75">
      <c r="A140" s="32"/>
      <c r="B140" s="20"/>
      <c r="C140" s="23"/>
      <c r="D140" s="28"/>
      <c r="E140" s="29"/>
      <c r="F140" s="30"/>
      <c r="G140" s="30"/>
      <c r="H140" s="31"/>
      <c r="I140" s="46"/>
      <c r="J140" s="46"/>
      <c r="K140" s="46"/>
      <c r="L140" s="46"/>
    </row>
    <row r="141" spans="1:12" s="7" customFormat="1" ht="13.5" thickBot="1">
      <c r="A141" s="27"/>
      <c r="B141" s="67"/>
      <c r="C141" s="23"/>
      <c r="D141" s="28"/>
      <c r="E141" s="29"/>
      <c r="F141" s="30"/>
      <c r="G141" s="30"/>
      <c r="H141" s="31"/>
      <c r="I141" s="31"/>
      <c r="J141" s="31"/>
      <c r="K141" s="31"/>
      <c r="L141" s="31"/>
    </row>
    <row r="142" spans="1:12" s="7" customFormat="1" ht="13.5" thickBot="1">
      <c r="A142" s="75">
        <v>5</v>
      </c>
      <c r="B142" s="74" t="s">
        <v>32</v>
      </c>
      <c r="C142" s="53"/>
      <c r="D142" s="28"/>
      <c r="E142" s="29"/>
      <c r="F142" s="30"/>
      <c r="G142" s="30"/>
      <c r="H142" s="31"/>
      <c r="I142" s="31"/>
      <c r="J142" s="31"/>
      <c r="K142" s="31"/>
      <c r="L142" s="31"/>
    </row>
    <row r="143" spans="1:12" s="7" customFormat="1" ht="13.5" thickBot="1">
      <c r="A143" s="57"/>
      <c r="B143" s="22"/>
      <c r="C143" s="24"/>
      <c r="D143" s="49"/>
      <c r="E143" s="50"/>
      <c r="F143" s="51"/>
      <c r="G143" s="51"/>
      <c r="H143" s="52"/>
      <c r="I143" s="52"/>
      <c r="J143" s="52"/>
      <c r="K143" s="52"/>
      <c r="L143" s="52"/>
    </row>
    <row r="144" spans="1:12" s="7" customFormat="1" ht="12.75">
      <c r="A144" s="38">
        <v>5.1</v>
      </c>
      <c r="B144" s="115" t="s">
        <v>45</v>
      </c>
      <c r="C144" s="42" t="s">
        <v>11</v>
      </c>
      <c r="D144" s="43">
        <v>2</v>
      </c>
      <c r="E144" s="45"/>
      <c r="F144" s="45"/>
      <c r="G144" s="45"/>
      <c r="H144" s="46">
        <f>G144+F144+E144</f>
        <v>0</v>
      </c>
      <c r="I144" s="46">
        <f>E144*D144</f>
        <v>0</v>
      </c>
      <c r="J144" s="46">
        <f>F144*D144</f>
        <v>0</v>
      </c>
      <c r="K144" s="46">
        <f>G144*D144</f>
        <v>0</v>
      </c>
      <c r="L144" s="46">
        <f>K144+J144+I144</f>
        <v>0</v>
      </c>
    </row>
    <row r="145" spans="1:12" s="7" customFormat="1" ht="12.75">
      <c r="A145" s="38">
        <v>5.2</v>
      </c>
      <c r="B145" s="26" t="s">
        <v>46</v>
      </c>
      <c r="C145" s="23" t="s">
        <v>11</v>
      </c>
      <c r="D145" s="28">
        <v>1</v>
      </c>
      <c r="E145" s="45"/>
      <c r="F145" s="45"/>
      <c r="G145" s="45"/>
      <c r="H145" s="46">
        <f aca="true" t="shared" si="20" ref="H145:H168">G145+F145+E145</f>
        <v>0</v>
      </c>
      <c r="I145" s="46">
        <f aca="true" t="shared" si="21" ref="I145:I168">E145*D145</f>
        <v>0</v>
      </c>
      <c r="J145" s="46">
        <f aca="true" t="shared" si="22" ref="J145:J168">F145*D145</f>
        <v>0</v>
      </c>
      <c r="K145" s="46">
        <f aca="true" t="shared" si="23" ref="K145:K168">G145*D145</f>
        <v>0</v>
      </c>
      <c r="L145" s="46">
        <f aca="true" t="shared" si="24" ref="L145:L169">K145+J145+I145</f>
        <v>0</v>
      </c>
    </row>
    <row r="146" spans="1:12" s="7" customFormat="1" ht="12.75">
      <c r="A146" s="38">
        <v>5.3</v>
      </c>
      <c r="B146" s="26" t="s">
        <v>50</v>
      </c>
      <c r="C146" s="23" t="s">
        <v>11</v>
      </c>
      <c r="D146" s="28">
        <v>1</v>
      </c>
      <c r="E146" s="30"/>
      <c r="F146" s="45"/>
      <c r="G146" s="45"/>
      <c r="H146" s="46">
        <f t="shared" si="20"/>
        <v>0</v>
      </c>
      <c r="I146" s="46">
        <f t="shared" si="21"/>
        <v>0</v>
      </c>
      <c r="J146" s="46">
        <f t="shared" si="22"/>
        <v>0</v>
      </c>
      <c r="K146" s="46">
        <f t="shared" si="23"/>
        <v>0</v>
      </c>
      <c r="L146" s="46">
        <f t="shared" si="24"/>
        <v>0</v>
      </c>
    </row>
    <row r="147" spans="1:12" s="7" customFormat="1" ht="12.75">
      <c r="A147" s="38">
        <v>5.4</v>
      </c>
      <c r="B147" s="26" t="s">
        <v>82</v>
      </c>
      <c r="C147" s="23" t="s">
        <v>11</v>
      </c>
      <c r="D147" s="28">
        <v>5</v>
      </c>
      <c r="E147" s="30"/>
      <c r="F147" s="45"/>
      <c r="G147" s="45"/>
      <c r="H147" s="46">
        <f t="shared" si="20"/>
        <v>0</v>
      </c>
      <c r="I147" s="46">
        <f t="shared" si="21"/>
        <v>0</v>
      </c>
      <c r="J147" s="46">
        <f t="shared" si="22"/>
        <v>0</v>
      </c>
      <c r="K147" s="46">
        <f t="shared" si="23"/>
        <v>0</v>
      </c>
      <c r="L147" s="46">
        <f t="shared" si="24"/>
        <v>0</v>
      </c>
    </row>
    <row r="148" spans="1:12" s="7" customFormat="1" ht="12.75">
      <c r="A148" s="38">
        <v>5.5</v>
      </c>
      <c r="B148" s="26" t="s">
        <v>83</v>
      </c>
      <c r="C148" s="23" t="s">
        <v>11</v>
      </c>
      <c r="D148" s="28">
        <v>5</v>
      </c>
      <c r="E148" s="30"/>
      <c r="F148" s="45"/>
      <c r="G148" s="45"/>
      <c r="H148" s="46">
        <f t="shared" si="20"/>
        <v>0</v>
      </c>
      <c r="I148" s="46">
        <f t="shared" si="21"/>
        <v>0</v>
      </c>
      <c r="J148" s="46">
        <f t="shared" si="22"/>
        <v>0</v>
      </c>
      <c r="K148" s="46">
        <f t="shared" si="23"/>
        <v>0</v>
      </c>
      <c r="L148" s="46">
        <f t="shared" si="24"/>
        <v>0</v>
      </c>
    </row>
    <row r="149" spans="1:12" s="7" customFormat="1" ht="12.75">
      <c r="A149" s="38">
        <v>5.6</v>
      </c>
      <c r="B149" s="26" t="s">
        <v>53</v>
      </c>
      <c r="C149" s="23" t="s">
        <v>11</v>
      </c>
      <c r="D149" s="28">
        <v>8</v>
      </c>
      <c r="E149" s="30"/>
      <c r="F149" s="45"/>
      <c r="G149" s="45"/>
      <c r="H149" s="46">
        <f t="shared" si="20"/>
        <v>0</v>
      </c>
      <c r="I149" s="46">
        <f t="shared" si="21"/>
        <v>0</v>
      </c>
      <c r="J149" s="46">
        <f t="shared" si="22"/>
        <v>0</v>
      </c>
      <c r="K149" s="46">
        <f t="shared" si="23"/>
        <v>0</v>
      </c>
      <c r="L149" s="46">
        <f t="shared" si="24"/>
        <v>0</v>
      </c>
    </row>
    <row r="150" spans="1:12" s="7" customFormat="1" ht="25.5">
      <c r="A150" s="38">
        <v>5.7</v>
      </c>
      <c r="B150" s="26" t="s">
        <v>54</v>
      </c>
      <c r="C150" s="23" t="s">
        <v>11</v>
      </c>
      <c r="D150" s="28">
        <v>3</v>
      </c>
      <c r="E150" s="30"/>
      <c r="F150" s="45"/>
      <c r="G150" s="45"/>
      <c r="H150" s="46">
        <f t="shared" si="20"/>
        <v>0</v>
      </c>
      <c r="I150" s="46">
        <f t="shared" si="21"/>
        <v>0</v>
      </c>
      <c r="J150" s="46">
        <f t="shared" si="22"/>
        <v>0</v>
      </c>
      <c r="K150" s="46">
        <f t="shared" si="23"/>
        <v>0</v>
      </c>
      <c r="L150" s="46">
        <f t="shared" si="24"/>
        <v>0</v>
      </c>
    </row>
    <row r="151" spans="1:12" s="7" customFormat="1" ht="12.75">
      <c r="A151" s="38">
        <v>5.8</v>
      </c>
      <c r="B151" s="20" t="s">
        <v>22</v>
      </c>
      <c r="C151" s="23" t="s">
        <v>11</v>
      </c>
      <c r="D151" s="28">
        <v>2</v>
      </c>
      <c r="E151" s="30"/>
      <c r="F151" s="45"/>
      <c r="G151" s="45"/>
      <c r="H151" s="46">
        <f t="shared" si="20"/>
        <v>0</v>
      </c>
      <c r="I151" s="46">
        <f t="shared" si="21"/>
        <v>0</v>
      </c>
      <c r="J151" s="46">
        <f t="shared" si="22"/>
        <v>0</v>
      </c>
      <c r="K151" s="46">
        <f t="shared" si="23"/>
        <v>0</v>
      </c>
      <c r="L151" s="46">
        <f t="shared" si="24"/>
        <v>0</v>
      </c>
    </row>
    <row r="152" spans="1:12" s="7" customFormat="1" ht="25.5">
      <c r="A152" s="38">
        <v>5.9</v>
      </c>
      <c r="B152" s="26" t="s">
        <v>55</v>
      </c>
      <c r="C152" s="23" t="s">
        <v>11</v>
      </c>
      <c r="D152" s="28">
        <v>6</v>
      </c>
      <c r="E152" s="30"/>
      <c r="F152" s="45"/>
      <c r="G152" s="45"/>
      <c r="H152" s="46">
        <f t="shared" si="20"/>
        <v>0</v>
      </c>
      <c r="I152" s="46">
        <f t="shared" si="21"/>
        <v>0</v>
      </c>
      <c r="J152" s="46">
        <f t="shared" si="22"/>
        <v>0</v>
      </c>
      <c r="K152" s="46">
        <f t="shared" si="23"/>
        <v>0</v>
      </c>
      <c r="L152" s="46">
        <f t="shared" si="24"/>
        <v>0</v>
      </c>
    </row>
    <row r="153" spans="1:12" s="7" customFormat="1" ht="63.75">
      <c r="A153" s="32">
        <v>5.1</v>
      </c>
      <c r="B153" s="112" t="s">
        <v>58</v>
      </c>
      <c r="C153" s="23" t="s">
        <v>11</v>
      </c>
      <c r="D153" s="28">
        <v>1</v>
      </c>
      <c r="E153" s="30"/>
      <c r="F153" s="45"/>
      <c r="G153" s="45"/>
      <c r="H153" s="46">
        <f t="shared" si="20"/>
        <v>0</v>
      </c>
      <c r="I153" s="46">
        <f t="shared" si="21"/>
        <v>0</v>
      </c>
      <c r="J153" s="46">
        <f t="shared" si="22"/>
        <v>0</v>
      </c>
      <c r="K153" s="46">
        <f t="shared" si="23"/>
        <v>0</v>
      </c>
      <c r="L153" s="46">
        <f t="shared" si="24"/>
        <v>0</v>
      </c>
    </row>
    <row r="154" spans="1:12" s="7" customFormat="1" ht="89.25">
      <c r="A154" s="32">
        <v>5.11</v>
      </c>
      <c r="B154" s="112" t="s">
        <v>61</v>
      </c>
      <c r="C154" s="23" t="s">
        <v>11</v>
      </c>
      <c r="D154" s="28">
        <v>1</v>
      </c>
      <c r="E154" s="30"/>
      <c r="F154" s="45"/>
      <c r="G154" s="45"/>
      <c r="H154" s="46">
        <f t="shared" si="20"/>
        <v>0</v>
      </c>
      <c r="I154" s="46">
        <f t="shared" si="21"/>
        <v>0</v>
      </c>
      <c r="J154" s="46">
        <f t="shared" si="22"/>
        <v>0</v>
      </c>
      <c r="K154" s="46">
        <f t="shared" si="23"/>
        <v>0</v>
      </c>
      <c r="L154" s="46">
        <f t="shared" si="24"/>
        <v>0</v>
      </c>
    </row>
    <row r="155" spans="1:12" s="7" customFormat="1" ht="12.75">
      <c r="A155" s="32">
        <v>5.12</v>
      </c>
      <c r="B155" s="20" t="s">
        <v>63</v>
      </c>
      <c r="C155" s="23" t="s">
        <v>11</v>
      </c>
      <c r="D155" s="28">
        <v>4</v>
      </c>
      <c r="E155" s="30"/>
      <c r="F155" s="45"/>
      <c r="G155" s="45"/>
      <c r="H155" s="46">
        <f t="shared" si="20"/>
        <v>0</v>
      </c>
      <c r="I155" s="46">
        <f t="shared" si="21"/>
        <v>0</v>
      </c>
      <c r="J155" s="46">
        <f t="shared" si="22"/>
        <v>0</v>
      </c>
      <c r="K155" s="46">
        <f t="shared" si="23"/>
        <v>0</v>
      </c>
      <c r="L155" s="46">
        <f t="shared" si="24"/>
        <v>0</v>
      </c>
    </row>
    <row r="156" spans="1:12" s="7" customFormat="1" ht="38.25">
      <c r="A156" s="32">
        <v>5.13</v>
      </c>
      <c r="B156" s="112" t="s">
        <v>67</v>
      </c>
      <c r="C156" s="23" t="s">
        <v>11</v>
      </c>
      <c r="D156" s="28">
        <v>1</v>
      </c>
      <c r="E156" s="30"/>
      <c r="F156" s="45"/>
      <c r="G156" s="45"/>
      <c r="H156" s="46">
        <f t="shared" si="20"/>
        <v>0</v>
      </c>
      <c r="I156" s="46">
        <f t="shared" si="21"/>
        <v>0</v>
      </c>
      <c r="J156" s="46">
        <f t="shared" si="22"/>
        <v>0</v>
      </c>
      <c r="K156" s="46">
        <f t="shared" si="23"/>
        <v>0</v>
      </c>
      <c r="L156" s="46">
        <f t="shared" si="24"/>
        <v>0</v>
      </c>
    </row>
    <row r="157" spans="1:12" s="7" customFormat="1" ht="12.75">
      <c r="A157" s="32">
        <v>5.14</v>
      </c>
      <c r="B157" s="26" t="s">
        <v>30</v>
      </c>
      <c r="C157" s="23" t="s">
        <v>11</v>
      </c>
      <c r="D157" s="28">
        <v>4</v>
      </c>
      <c r="E157" s="119"/>
      <c r="F157" s="45"/>
      <c r="G157" s="45"/>
      <c r="H157" s="46">
        <f t="shared" si="20"/>
        <v>0</v>
      </c>
      <c r="I157" s="46">
        <f t="shared" si="21"/>
        <v>0</v>
      </c>
      <c r="J157" s="46">
        <f t="shared" si="22"/>
        <v>0</v>
      </c>
      <c r="K157" s="46">
        <f t="shared" si="23"/>
        <v>0</v>
      </c>
      <c r="L157" s="46">
        <f t="shared" si="24"/>
        <v>0</v>
      </c>
    </row>
    <row r="158" spans="1:12" s="7" customFormat="1" ht="12.75">
      <c r="A158" s="32">
        <v>5.15</v>
      </c>
      <c r="B158" s="26" t="s">
        <v>71</v>
      </c>
      <c r="C158" s="23" t="s">
        <v>24</v>
      </c>
      <c r="D158" s="28">
        <v>2</v>
      </c>
      <c r="E158" s="119"/>
      <c r="F158" s="45"/>
      <c r="G158" s="45"/>
      <c r="H158" s="46">
        <f t="shared" si="20"/>
        <v>0</v>
      </c>
      <c r="I158" s="46">
        <f t="shared" si="21"/>
        <v>0</v>
      </c>
      <c r="J158" s="46">
        <f t="shared" si="22"/>
        <v>0</v>
      </c>
      <c r="K158" s="46">
        <f t="shared" si="23"/>
        <v>0</v>
      </c>
      <c r="L158" s="46">
        <f t="shared" si="24"/>
        <v>0</v>
      </c>
    </row>
    <row r="159" spans="1:12" s="7" customFormat="1" ht="12.75">
      <c r="A159" s="32">
        <v>5.16</v>
      </c>
      <c r="B159" s="26" t="s">
        <v>72</v>
      </c>
      <c r="C159" s="23" t="s">
        <v>24</v>
      </c>
      <c r="D159" s="28">
        <v>4</v>
      </c>
      <c r="E159" s="119"/>
      <c r="F159" s="45"/>
      <c r="G159" s="45"/>
      <c r="H159" s="46">
        <f t="shared" si="20"/>
        <v>0</v>
      </c>
      <c r="I159" s="46">
        <f t="shared" si="21"/>
        <v>0</v>
      </c>
      <c r="J159" s="46">
        <f t="shared" si="22"/>
        <v>0</v>
      </c>
      <c r="K159" s="46">
        <f t="shared" si="23"/>
        <v>0</v>
      </c>
      <c r="L159" s="46">
        <f t="shared" si="24"/>
        <v>0</v>
      </c>
    </row>
    <row r="160" spans="1:12" s="7" customFormat="1" ht="12.75">
      <c r="A160" s="32">
        <v>5.17</v>
      </c>
      <c r="B160" s="26" t="s">
        <v>73</v>
      </c>
      <c r="C160" s="23" t="s">
        <v>24</v>
      </c>
      <c r="D160" s="28">
        <v>5</v>
      </c>
      <c r="E160" s="30"/>
      <c r="F160" s="45"/>
      <c r="G160" s="45"/>
      <c r="H160" s="46">
        <f t="shared" si="20"/>
        <v>0</v>
      </c>
      <c r="I160" s="46">
        <f t="shared" si="21"/>
        <v>0</v>
      </c>
      <c r="J160" s="46">
        <f t="shared" si="22"/>
        <v>0</v>
      </c>
      <c r="K160" s="46">
        <f t="shared" si="23"/>
        <v>0</v>
      </c>
      <c r="L160" s="46">
        <f t="shared" si="24"/>
        <v>0</v>
      </c>
    </row>
    <row r="161" spans="1:12" s="7" customFormat="1" ht="12.75">
      <c r="A161" s="32">
        <v>5.18</v>
      </c>
      <c r="B161" s="26" t="s">
        <v>74</v>
      </c>
      <c r="C161" s="23" t="s">
        <v>24</v>
      </c>
      <c r="D161" s="28">
        <v>5</v>
      </c>
      <c r="E161" s="30"/>
      <c r="F161" s="45"/>
      <c r="G161" s="45"/>
      <c r="H161" s="46">
        <f t="shared" si="20"/>
        <v>0</v>
      </c>
      <c r="I161" s="46">
        <f t="shared" si="21"/>
        <v>0</v>
      </c>
      <c r="J161" s="46">
        <f t="shared" si="22"/>
        <v>0</v>
      </c>
      <c r="K161" s="46">
        <f t="shared" si="23"/>
        <v>0</v>
      </c>
      <c r="L161" s="46">
        <f t="shared" si="24"/>
        <v>0</v>
      </c>
    </row>
    <row r="162" spans="1:12" s="7" customFormat="1" ht="12.75">
      <c r="A162" s="32">
        <v>5.19</v>
      </c>
      <c r="B162" s="26" t="s">
        <v>75</v>
      </c>
      <c r="C162" s="23" t="s">
        <v>24</v>
      </c>
      <c r="D162" s="28">
        <v>5</v>
      </c>
      <c r="E162" s="30"/>
      <c r="F162" s="45"/>
      <c r="G162" s="45"/>
      <c r="H162" s="46">
        <f t="shared" si="20"/>
        <v>0</v>
      </c>
      <c r="I162" s="46">
        <f t="shared" si="21"/>
        <v>0</v>
      </c>
      <c r="J162" s="46">
        <f t="shared" si="22"/>
        <v>0</v>
      </c>
      <c r="K162" s="46">
        <f t="shared" si="23"/>
        <v>0</v>
      </c>
      <c r="L162" s="46">
        <f t="shared" si="24"/>
        <v>0</v>
      </c>
    </row>
    <row r="163" spans="1:12" s="7" customFormat="1" ht="12.75">
      <c r="A163" s="32">
        <v>5.2</v>
      </c>
      <c r="B163" s="26" t="s">
        <v>76</v>
      </c>
      <c r="C163" s="23" t="s">
        <v>24</v>
      </c>
      <c r="D163" s="28">
        <v>5</v>
      </c>
      <c r="E163" s="30"/>
      <c r="F163" s="45"/>
      <c r="G163" s="45"/>
      <c r="H163" s="46">
        <f t="shared" si="20"/>
        <v>0</v>
      </c>
      <c r="I163" s="46">
        <f t="shared" si="21"/>
        <v>0</v>
      </c>
      <c r="J163" s="46">
        <f t="shared" si="22"/>
        <v>0</v>
      </c>
      <c r="K163" s="46">
        <f t="shared" si="23"/>
        <v>0</v>
      </c>
      <c r="L163" s="46">
        <f t="shared" si="24"/>
        <v>0</v>
      </c>
    </row>
    <row r="164" spans="1:12" s="7" customFormat="1" ht="12.75">
      <c r="A164" s="32">
        <v>5.21</v>
      </c>
      <c r="B164" s="26" t="s">
        <v>77</v>
      </c>
      <c r="C164" s="23" t="s">
        <v>24</v>
      </c>
      <c r="D164" s="28">
        <v>5</v>
      </c>
      <c r="E164" s="30"/>
      <c r="F164" s="45"/>
      <c r="G164" s="45"/>
      <c r="H164" s="46">
        <f t="shared" si="20"/>
        <v>0</v>
      </c>
      <c r="I164" s="46">
        <f t="shared" si="21"/>
        <v>0</v>
      </c>
      <c r="J164" s="46">
        <f t="shared" si="22"/>
        <v>0</v>
      </c>
      <c r="K164" s="46">
        <f t="shared" si="23"/>
        <v>0</v>
      </c>
      <c r="L164" s="46">
        <f t="shared" si="24"/>
        <v>0</v>
      </c>
    </row>
    <row r="165" spans="1:12" s="7" customFormat="1" ht="12.75">
      <c r="A165" s="32">
        <v>5.22</v>
      </c>
      <c r="B165" s="26" t="s">
        <v>78</v>
      </c>
      <c r="C165" s="23" t="s">
        <v>24</v>
      </c>
      <c r="D165" s="28">
        <v>5</v>
      </c>
      <c r="E165" s="30"/>
      <c r="F165" s="45"/>
      <c r="G165" s="45"/>
      <c r="H165" s="46">
        <f t="shared" si="20"/>
        <v>0</v>
      </c>
      <c r="I165" s="46">
        <f t="shared" si="21"/>
        <v>0</v>
      </c>
      <c r="J165" s="46">
        <f t="shared" si="22"/>
        <v>0</v>
      </c>
      <c r="K165" s="46">
        <f t="shared" si="23"/>
        <v>0</v>
      </c>
      <c r="L165" s="46">
        <f t="shared" si="24"/>
        <v>0</v>
      </c>
    </row>
    <row r="166" spans="1:12" s="7" customFormat="1" ht="25.5">
      <c r="A166" s="32">
        <v>5.23</v>
      </c>
      <c r="B166" s="26" t="s">
        <v>81</v>
      </c>
      <c r="C166" s="28" t="s">
        <v>25</v>
      </c>
      <c r="D166" s="28">
        <v>1</v>
      </c>
      <c r="E166" s="30"/>
      <c r="F166" s="45"/>
      <c r="G166" s="45"/>
      <c r="H166" s="46">
        <f t="shared" si="20"/>
        <v>0</v>
      </c>
      <c r="I166" s="46">
        <f t="shared" si="21"/>
        <v>0</v>
      </c>
      <c r="J166" s="46">
        <f t="shared" si="22"/>
        <v>0</v>
      </c>
      <c r="K166" s="46">
        <f t="shared" si="23"/>
        <v>0</v>
      </c>
      <c r="L166" s="46">
        <f t="shared" si="24"/>
        <v>0</v>
      </c>
    </row>
    <row r="167" spans="1:12" s="7" customFormat="1" ht="12.75">
      <c r="A167" s="32">
        <v>5.24</v>
      </c>
      <c r="B167" s="20" t="s">
        <v>21</v>
      </c>
      <c r="C167" s="23" t="s">
        <v>11</v>
      </c>
      <c r="D167" s="28">
        <v>1</v>
      </c>
      <c r="E167" s="30"/>
      <c r="F167" s="45"/>
      <c r="G167" s="45"/>
      <c r="H167" s="46">
        <f t="shared" si="20"/>
        <v>0</v>
      </c>
      <c r="I167" s="46">
        <f t="shared" si="21"/>
        <v>0</v>
      </c>
      <c r="J167" s="46">
        <f t="shared" si="22"/>
        <v>0</v>
      </c>
      <c r="K167" s="46">
        <f t="shared" si="23"/>
        <v>0</v>
      </c>
      <c r="L167" s="46">
        <f t="shared" si="24"/>
        <v>0</v>
      </c>
    </row>
    <row r="168" spans="1:12" s="7" customFormat="1" ht="26.25" thickBot="1">
      <c r="A168" s="56">
        <v>5.25</v>
      </c>
      <c r="B168" s="114" t="s">
        <v>84</v>
      </c>
      <c r="C168" s="24" t="s">
        <v>25</v>
      </c>
      <c r="D168" s="49">
        <v>1</v>
      </c>
      <c r="E168" s="51"/>
      <c r="F168" s="51"/>
      <c r="G168" s="51"/>
      <c r="H168" s="52">
        <f t="shared" si="20"/>
        <v>0</v>
      </c>
      <c r="I168" s="52">
        <f t="shared" si="21"/>
        <v>0</v>
      </c>
      <c r="J168" s="46">
        <f t="shared" si="22"/>
        <v>0</v>
      </c>
      <c r="K168" s="46">
        <f t="shared" si="23"/>
        <v>0</v>
      </c>
      <c r="L168" s="46">
        <f t="shared" si="24"/>
        <v>0</v>
      </c>
    </row>
    <row r="169" spans="1:12" s="7" customFormat="1" ht="13.5" thickBot="1">
      <c r="A169" s="38"/>
      <c r="B169" s="41"/>
      <c r="C169" s="42"/>
      <c r="D169" s="43"/>
      <c r="E169" s="44"/>
      <c r="F169" s="45"/>
      <c r="G169" s="45"/>
      <c r="H169" s="68"/>
      <c r="I169" s="92">
        <f>SUM(I144:I168)</f>
        <v>0</v>
      </c>
      <c r="J169" s="71">
        <f>SUM(J144:J168)</f>
        <v>0</v>
      </c>
      <c r="K169" s="70">
        <f>SUM(K144:K168)</f>
        <v>0</v>
      </c>
      <c r="L169" s="72">
        <f t="shared" si="24"/>
        <v>0</v>
      </c>
    </row>
    <row r="170" spans="1:12" s="7" customFormat="1" ht="12.75">
      <c r="A170" s="27"/>
      <c r="B170" s="20"/>
      <c r="C170" s="23"/>
      <c r="D170" s="28"/>
      <c r="E170" s="29"/>
      <c r="F170" s="30"/>
      <c r="G170" s="30"/>
      <c r="H170" s="31"/>
      <c r="I170" s="46"/>
      <c r="J170" s="46"/>
      <c r="K170" s="46"/>
      <c r="L170" s="46"/>
    </row>
    <row r="171" spans="1:12" s="7" customFormat="1" ht="13.5" thickBot="1">
      <c r="A171" s="27"/>
      <c r="B171" s="67"/>
      <c r="C171" s="23"/>
      <c r="D171" s="28"/>
      <c r="E171" s="29"/>
      <c r="F171" s="30"/>
      <c r="G171" s="30"/>
      <c r="H171" s="31"/>
      <c r="I171" s="46"/>
      <c r="J171" s="46"/>
      <c r="K171" s="46"/>
      <c r="L171" s="46"/>
    </row>
    <row r="172" spans="1:12" s="7" customFormat="1" ht="13.5" thickBot="1">
      <c r="A172" s="75">
        <v>6</v>
      </c>
      <c r="B172" s="74" t="s">
        <v>33</v>
      </c>
      <c r="C172" s="53"/>
      <c r="D172" s="28"/>
      <c r="E172" s="29"/>
      <c r="F172" s="30"/>
      <c r="G172" s="30"/>
      <c r="H172" s="31"/>
      <c r="I172" s="46"/>
      <c r="J172" s="46"/>
      <c r="K172" s="46"/>
      <c r="L172" s="46"/>
    </row>
    <row r="173" spans="1:12" s="7" customFormat="1" ht="13.5" thickBot="1">
      <c r="A173" s="57"/>
      <c r="B173" s="22"/>
      <c r="C173" s="24"/>
      <c r="D173" s="49"/>
      <c r="E173" s="50"/>
      <c r="F173" s="51"/>
      <c r="G173" s="51"/>
      <c r="H173" s="52"/>
      <c r="I173" s="79"/>
      <c r="J173" s="79"/>
      <c r="K173" s="79"/>
      <c r="L173" s="79"/>
    </row>
    <row r="174" spans="1:12" s="7" customFormat="1" ht="63.75">
      <c r="A174" s="38">
        <v>6.1</v>
      </c>
      <c r="B174" s="115" t="s">
        <v>87</v>
      </c>
      <c r="C174" s="42" t="s">
        <v>11</v>
      </c>
      <c r="D174" s="43">
        <v>1</v>
      </c>
      <c r="E174" s="45"/>
      <c r="F174" s="45"/>
      <c r="G174" s="45"/>
      <c r="H174" s="46">
        <f>G174+F174+E174</f>
        <v>0</v>
      </c>
      <c r="I174" s="46">
        <f>E174*D174</f>
        <v>0</v>
      </c>
      <c r="J174" s="46">
        <f>F174*D174</f>
        <v>0</v>
      </c>
      <c r="K174" s="46">
        <f>G174*D174</f>
        <v>0</v>
      </c>
      <c r="L174" s="46">
        <f>K174+J174+I174</f>
        <v>0</v>
      </c>
    </row>
    <row r="175" spans="1:12" s="7" customFormat="1" ht="12.75">
      <c r="A175" s="27">
        <v>6.2</v>
      </c>
      <c r="B175" s="26" t="s">
        <v>88</v>
      </c>
      <c r="C175" s="23" t="s">
        <v>11</v>
      </c>
      <c r="D175" s="28">
        <v>2</v>
      </c>
      <c r="E175" s="30"/>
      <c r="F175" s="45"/>
      <c r="G175" s="45"/>
      <c r="H175" s="46">
        <f aca="true" t="shared" si="25" ref="H175:H183">G175+F175+E175</f>
        <v>0</v>
      </c>
      <c r="I175" s="46">
        <f aca="true" t="shared" si="26" ref="I175:I183">E175*D175</f>
        <v>0</v>
      </c>
      <c r="J175" s="46">
        <f aca="true" t="shared" si="27" ref="J175:J183">F175*D175</f>
        <v>0</v>
      </c>
      <c r="K175" s="46">
        <f aca="true" t="shared" si="28" ref="K175:K183">G175*D175</f>
        <v>0</v>
      </c>
      <c r="L175" s="46">
        <f aca="true" t="shared" si="29" ref="L175:L184">K175+J175+I175</f>
        <v>0</v>
      </c>
    </row>
    <row r="176" spans="1:12" s="7" customFormat="1" ht="76.5">
      <c r="A176" s="27">
        <v>6.3</v>
      </c>
      <c r="B176" s="26" t="s">
        <v>89</v>
      </c>
      <c r="C176" s="23" t="s">
        <v>11</v>
      </c>
      <c r="D176" s="28">
        <v>1</v>
      </c>
      <c r="E176" s="30"/>
      <c r="F176" s="45"/>
      <c r="G176" s="45"/>
      <c r="H176" s="46">
        <f t="shared" si="25"/>
        <v>0</v>
      </c>
      <c r="I176" s="46">
        <f t="shared" si="26"/>
        <v>0</v>
      </c>
      <c r="J176" s="46">
        <f t="shared" si="27"/>
        <v>0</v>
      </c>
      <c r="K176" s="46">
        <f t="shared" si="28"/>
        <v>0</v>
      </c>
      <c r="L176" s="46">
        <f t="shared" si="29"/>
        <v>0</v>
      </c>
    </row>
    <row r="177" spans="1:12" s="7" customFormat="1" ht="25.5">
      <c r="A177" s="27">
        <v>6.4</v>
      </c>
      <c r="B177" s="26" t="s">
        <v>90</v>
      </c>
      <c r="C177" s="23" t="s">
        <v>11</v>
      </c>
      <c r="D177" s="28">
        <v>1</v>
      </c>
      <c r="E177" s="30"/>
      <c r="F177" s="45"/>
      <c r="G177" s="45"/>
      <c r="H177" s="46">
        <f t="shared" si="25"/>
        <v>0</v>
      </c>
      <c r="I177" s="46">
        <f t="shared" si="26"/>
        <v>0</v>
      </c>
      <c r="J177" s="46">
        <f t="shared" si="27"/>
        <v>0</v>
      </c>
      <c r="K177" s="46">
        <f t="shared" si="28"/>
        <v>0</v>
      </c>
      <c r="L177" s="46">
        <f t="shared" si="29"/>
        <v>0</v>
      </c>
    </row>
    <row r="178" spans="1:12" s="7" customFormat="1" ht="12.75">
      <c r="A178" s="27">
        <v>6.5</v>
      </c>
      <c r="B178" s="26" t="s">
        <v>91</v>
      </c>
      <c r="C178" s="23"/>
      <c r="D178" s="28">
        <v>1</v>
      </c>
      <c r="E178" s="30"/>
      <c r="F178" s="45"/>
      <c r="G178" s="45"/>
      <c r="H178" s="46">
        <f t="shared" si="25"/>
        <v>0</v>
      </c>
      <c r="I178" s="46">
        <f t="shared" si="26"/>
        <v>0</v>
      </c>
      <c r="J178" s="46">
        <f t="shared" si="27"/>
        <v>0</v>
      </c>
      <c r="K178" s="46">
        <f t="shared" si="28"/>
        <v>0</v>
      </c>
      <c r="L178" s="46">
        <f t="shared" si="29"/>
        <v>0</v>
      </c>
    </row>
    <row r="179" spans="1:12" s="7" customFormat="1" ht="12.75">
      <c r="A179" s="27">
        <v>6.6</v>
      </c>
      <c r="B179" s="20" t="s">
        <v>34</v>
      </c>
      <c r="C179" s="23" t="s">
        <v>11</v>
      </c>
      <c r="D179" s="28">
        <v>1</v>
      </c>
      <c r="E179" s="30"/>
      <c r="F179" s="45"/>
      <c r="G179" s="45"/>
      <c r="H179" s="46">
        <f t="shared" si="25"/>
        <v>0</v>
      </c>
      <c r="I179" s="46">
        <f t="shared" si="26"/>
        <v>0</v>
      </c>
      <c r="J179" s="46">
        <f t="shared" si="27"/>
        <v>0</v>
      </c>
      <c r="K179" s="46">
        <f t="shared" si="28"/>
        <v>0</v>
      </c>
      <c r="L179" s="46">
        <f t="shared" si="29"/>
        <v>0</v>
      </c>
    </row>
    <row r="180" spans="1:12" s="7" customFormat="1" ht="12.75">
      <c r="A180" s="27">
        <v>6.7</v>
      </c>
      <c r="B180" s="20" t="s">
        <v>35</v>
      </c>
      <c r="C180" s="23" t="s">
        <v>11</v>
      </c>
      <c r="D180" s="28">
        <v>1</v>
      </c>
      <c r="E180" s="30"/>
      <c r="F180" s="45"/>
      <c r="G180" s="45"/>
      <c r="H180" s="46">
        <f t="shared" si="25"/>
        <v>0</v>
      </c>
      <c r="I180" s="46">
        <f t="shared" si="26"/>
        <v>0</v>
      </c>
      <c r="J180" s="46">
        <f t="shared" si="27"/>
        <v>0</v>
      </c>
      <c r="K180" s="46">
        <f t="shared" si="28"/>
        <v>0</v>
      </c>
      <c r="L180" s="46">
        <f t="shared" si="29"/>
        <v>0</v>
      </c>
    </row>
    <row r="181" spans="1:12" s="7" customFormat="1" ht="12.75">
      <c r="A181" s="27">
        <v>6.8</v>
      </c>
      <c r="B181" s="20" t="s">
        <v>36</v>
      </c>
      <c r="C181" s="23" t="s">
        <v>24</v>
      </c>
      <c r="D181" s="28">
        <v>6</v>
      </c>
      <c r="E181" s="30"/>
      <c r="F181" s="45"/>
      <c r="G181" s="45"/>
      <c r="H181" s="46">
        <f t="shared" si="25"/>
        <v>0</v>
      </c>
      <c r="I181" s="46">
        <f t="shared" si="26"/>
        <v>0</v>
      </c>
      <c r="J181" s="46">
        <f t="shared" si="27"/>
        <v>0</v>
      </c>
      <c r="K181" s="46">
        <f t="shared" si="28"/>
        <v>0</v>
      </c>
      <c r="L181" s="46">
        <f t="shared" si="29"/>
        <v>0</v>
      </c>
    </row>
    <row r="182" spans="1:12" s="7" customFormat="1" ht="12.75">
      <c r="A182" s="27">
        <v>6.9</v>
      </c>
      <c r="B182" s="20" t="s">
        <v>37</v>
      </c>
      <c r="C182" s="23" t="s">
        <v>11</v>
      </c>
      <c r="D182" s="28">
        <v>1</v>
      </c>
      <c r="E182" s="30"/>
      <c r="F182" s="45"/>
      <c r="G182" s="45"/>
      <c r="H182" s="46">
        <f t="shared" si="25"/>
        <v>0</v>
      </c>
      <c r="I182" s="46">
        <f t="shared" si="26"/>
        <v>0</v>
      </c>
      <c r="J182" s="46">
        <f t="shared" si="27"/>
        <v>0</v>
      </c>
      <c r="K182" s="46">
        <f t="shared" si="28"/>
        <v>0</v>
      </c>
      <c r="L182" s="46">
        <f t="shared" si="29"/>
        <v>0</v>
      </c>
    </row>
    <row r="183" spans="1:12" s="7" customFormat="1" ht="26.25" thickBot="1">
      <c r="A183" s="56">
        <v>6.1</v>
      </c>
      <c r="B183" s="114" t="s">
        <v>81</v>
      </c>
      <c r="C183" s="49" t="s">
        <v>25</v>
      </c>
      <c r="D183" s="49">
        <v>1</v>
      </c>
      <c r="E183" s="51"/>
      <c r="F183" s="51"/>
      <c r="G183" s="51"/>
      <c r="H183" s="52">
        <f t="shared" si="25"/>
        <v>0</v>
      </c>
      <c r="I183" s="52">
        <f t="shared" si="26"/>
        <v>0</v>
      </c>
      <c r="J183" s="46">
        <f t="shared" si="27"/>
        <v>0</v>
      </c>
      <c r="K183" s="46">
        <f t="shared" si="28"/>
        <v>0</v>
      </c>
      <c r="L183" s="46">
        <f t="shared" si="29"/>
        <v>0</v>
      </c>
    </row>
    <row r="184" spans="1:12" s="7" customFormat="1" ht="13.5" thickBot="1">
      <c r="A184" s="38"/>
      <c r="B184" s="41"/>
      <c r="C184" s="42"/>
      <c r="D184" s="43"/>
      <c r="E184" s="44"/>
      <c r="F184" s="45"/>
      <c r="G184" s="45"/>
      <c r="H184" s="68"/>
      <c r="I184" s="92">
        <f>SUM(I174:I183)</f>
        <v>0</v>
      </c>
      <c r="J184" s="71">
        <f>SUM(J174:J183)</f>
        <v>0</v>
      </c>
      <c r="K184" s="70">
        <f>SUM(K174:K183)</f>
        <v>0</v>
      </c>
      <c r="L184" s="72">
        <f t="shared" si="29"/>
        <v>0</v>
      </c>
    </row>
    <row r="185" spans="1:12" s="7" customFormat="1" ht="12.75">
      <c r="A185" s="27"/>
      <c r="B185" s="20"/>
      <c r="C185" s="23"/>
      <c r="D185" s="28"/>
      <c r="E185" s="29"/>
      <c r="F185" s="30"/>
      <c r="G185" s="30"/>
      <c r="H185" s="31"/>
      <c r="I185" s="46"/>
      <c r="J185" s="46"/>
      <c r="K185" s="46"/>
      <c r="L185" s="46"/>
    </row>
    <row r="186" spans="1:12" s="7" customFormat="1" ht="13.5" thickBot="1">
      <c r="A186" s="27"/>
      <c r="B186" s="67"/>
      <c r="C186" s="23"/>
      <c r="D186" s="28"/>
      <c r="E186" s="29"/>
      <c r="F186" s="30"/>
      <c r="G186" s="30"/>
      <c r="H186" s="31"/>
      <c r="I186" s="46"/>
      <c r="J186" s="46"/>
      <c r="K186" s="46"/>
      <c r="L186" s="46"/>
    </row>
    <row r="187" spans="1:12" s="7" customFormat="1" ht="13.5" thickBot="1">
      <c r="A187" s="75">
        <v>7</v>
      </c>
      <c r="B187" s="74" t="s">
        <v>38</v>
      </c>
      <c r="C187" s="53"/>
      <c r="D187" s="28"/>
      <c r="E187" s="29"/>
      <c r="F187" s="30"/>
      <c r="G187" s="30"/>
      <c r="H187" s="31"/>
      <c r="I187" s="46"/>
      <c r="J187" s="46"/>
      <c r="K187" s="46"/>
      <c r="L187" s="46"/>
    </row>
    <row r="188" spans="1:12" s="7" customFormat="1" ht="13.5" thickBot="1">
      <c r="A188" s="57"/>
      <c r="B188" s="22"/>
      <c r="C188" s="24"/>
      <c r="D188" s="49"/>
      <c r="E188" s="50"/>
      <c r="F188" s="51"/>
      <c r="G188" s="51"/>
      <c r="H188" s="52"/>
      <c r="I188" s="79"/>
      <c r="J188" s="79"/>
      <c r="K188" s="79"/>
      <c r="L188" s="79"/>
    </row>
    <row r="189" spans="1:12" s="7" customFormat="1" ht="25.5">
      <c r="A189" s="38">
        <v>7.1</v>
      </c>
      <c r="B189" s="115" t="s">
        <v>92</v>
      </c>
      <c r="C189" s="42" t="s">
        <v>24</v>
      </c>
      <c r="D189" s="43">
        <v>300</v>
      </c>
      <c r="E189" s="45"/>
      <c r="F189" s="45"/>
      <c r="G189" s="45"/>
      <c r="H189" s="46">
        <f aca="true" t="shared" si="30" ref="H189:H194">G189+F189+E189</f>
        <v>0</v>
      </c>
      <c r="I189" s="46">
        <f aca="true" t="shared" si="31" ref="I189:I194">E189*D189</f>
        <v>0</v>
      </c>
      <c r="J189" s="46">
        <f aca="true" t="shared" si="32" ref="J189:J194">F189*D189</f>
        <v>0</v>
      </c>
      <c r="K189" s="46">
        <f aca="true" t="shared" si="33" ref="K189:K194">G189*D189</f>
        <v>0</v>
      </c>
      <c r="L189" s="46">
        <f>K189+J189+I189</f>
        <v>0</v>
      </c>
    </row>
    <row r="190" spans="1:12" s="7" customFormat="1" ht="25.5">
      <c r="A190" s="27">
        <v>7.2</v>
      </c>
      <c r="B190" s="26" t="s">
        <v>93</v>
      </c>
      <c r="C190" s="23" t="s">
        <v>24</v>
      </c>
      <c r="D190" s="28">
        <v>300</v>
      </c>
      <c r="E190" s="30"/>
      <c r="F190" s="45"/>
      <c r="G190" s="45"/>
      <c r="H190" s="46">
        <f t="shared" si="30"/>
        <v>0</v>
      </c>
      <c r="I190" s="46">
        <f t="shared" si="31"/>
        <v>0</v>
      </c>
      <c r="J190" s="46">
        <f t="shared" si="32"/>
        <v>0</v>
      </c>
      <c r="K190" s="46">
        <f t="shared" si="33"/>
        <v>0</v>
      </c>
      <c r="L190" s="46">
        <f aca="true" t="shared" si="34" ref="L190:L195">K190+J190+I190</f>
        <v>0</v>
      </c>
    </row>
    <row r="191" spans="1:12" s="7" customFormat="1" ht="16.5" customHeight="1">
      <c r="A191" s="27">
        <v>7.3</v>
      </c>
      <c r="B191" s="26" t="s">
        <v>94</v>
      </c>
      <c r="C191" s="23" t="s">
        <v>24</v>
      </c>
      <c r="D191" s="28">
        <v>250</v>
      </c>
      <c r="E191" s="30"/>
      <c r="F191" s="45"/>
      <c r="G191" s="45"/>
      <c r="H191" s="46">
        <f t="shared" si="30"/>
        <v>0</v>
      </c>
      <c r="I191" s="46">
        <f t="shared" si="31"/>
        <v>0</v>
      </c>
      <c r="J191" s="46">
        <f t="shared" si="32"/>
        <v>0</v>
      </c>
      <c r="K191" s="46">
        <f t="shared" si="33"/>
        <v>0</v>
      </c>
      <c r="L191" s="46">
        <f t="shared" si="34"/>
        <v>0</v>
      </c>
    </row>
    <row r="192" spans="1:12" s="7" customFormat="1" ht="12.75">
      <c r="A192" s="27">
        <v>7.4</v>
      </c>
      <c r="B192" s="26" t="s">
        <v>95</v>
      </c>
      <c r="C192" s="23" t="s">
        <v>24</v>
      </c>
      <c r="D192" s="28">
        <v>400</v>
      </c>
      <c r="E192" s="30"/>
      <c r="F192" s="45"/>
      <c r="G192" s="45"/>
      <c r="H192" s="46">
        <f t="shared" si="30"/>
        <v>0</v>
      </c>
      <c r="I192" s="46">
        <f t="shared" si="31"/>
        <v>0</v>
      </c>
      <c r="J192" s="46">
        <f t="shared" si="32"/>
        <v>0</v>
      </c>
      <c r="K192" s="46">
        <f t="shared" si="33"/>
        <v>0</v>
      </c>
      <c r="L192" s="46">
        <f t="shared" si="34"/>
        <v>0</v>
      </c>
    </row>
    <row r="193" spans="1:12" s="7" customFormat="1" ht="12.75">
      <c r="A193" s="27">
        <v>7.5</v>
      </c>
      <c r="B193" s="67" t="s">
        <v>39</v>
      </c>
      <c r="C193" s="23" t="s">
        <v>24</v>
      </c>
      <c r="D193" s="28">
        <v>6</v>
      </c>
      <c r="E193" s="30"/>
      <c r="F193" s="30"/>
      <c r="G193" s="30"/>
      <c r="H193" s="121">
        <f t="shared" si="30"/>
        <v>0</v>
      </c>
      <c r="I193" s="46">
        <f t="shared" si="31"/>
        <v>0</v>
      </c>
      <c r="J193" s="46">
        <f t="shared" si="32"/>
        <v>0</v>
      </c>
      <c r="K193" s="46">
        <f t="shared" si="33"/>
        <v>0</v>
      </c>
      <c r="L193" s="46">
        <f t="shared" si="34"/>
        <v>0</v>
      </c>
    </row>
    <row r="194" spans="1:12" s="7" customFormat="1" ht="13.5" thickBot="1">
      <c r="A194" s="57">
        <v>7.6</v>
      </c>
      <c r="B194" s="21" t="s">
        <v>40</v>
      </c>
      <c r="C194" s="24" t="s">
        <v>25</v>
      </c>
      <c r="D194" s="49">
        <v>2</v>
      </c>
      <c r="E194" s="51"/>
      <c r="F194" s="122"/>
      <c r="G194" s="122"/>
      <c r="H194" s="120">
        <f t="shared" si="30"/>
        <v>0</v>
      </c>
      <c r="I194" s="52">
        <f t="shared" si="31"/>
        <v>0</v>
      </c>
      <c r="J194" s="46">
        <f t="shared" si="32"/>
        <v>0</v>
      </c>
      <c r="K194" s="46">
        <f t="shared" si="33"/>
        <v>0</v>
      </c>
      <c r="L194" s="46">
        <f t="shared" si="34"/>
        <v>0</v>
      </c>
    </row>
    <row r="195" spans="1:12" s="7" customFormat="1" ht="13.5" thickBot="1">
      <c r="A195" s="66"/>
      <c r="B195" s="41"/>
      <c r="C195" s="42"/>
      <c r="D195" s="43"/>
      <c r="E195" s="44"/>
      <c r="F195" s="45"/>
      <c r="G195" s="45"/>
      <c r="H195" s="68"/>
      <c r="I195" s="92">
        <f>SUM(I189:I194)</f>
        <v>0</v>
      </c>
      <c r="J195" s="71">
        <f>SUM(J189:J194)</f>
        <v>0</v>
      </c>
      <c r="K195" s="70">
        <f>SUM(K189:K194)</f>
        <v>0</v>
      </c>
      <c r="L195" s="72">
        <f t="shared" si="34"/>
        <v>0</v>
      </c>
    </row>
    <row r="196" spans="1:12" s="7" customFormat="1" ht="13.5" thickBot="1">
      <c r="A196" s="27"/>
      <c r="B196" s="20"/>
      <c r="C196" s="23"/>
      <c r="D196" s="28"/>
      <c r="E196" s="29"/>
      <c r="F196" s="30"/>
      <c r="G196" s="30"/>
      <c r="H196" s="31"/>
      <c r="I196" s="63"/>
      <c r="J196" s="63"/>
      <c r="K196" s="63"/>
      <c r="L196" s="63"/>
    </row>
    <row r="197" spans="1:12" s="7" customFormat="1" ht="13.5" thickBot="1">
      <c r="A197" s="80">
        <v>8</v>
      </c>
      <c r="B197" s="116" t="s">
        <v>13</v>
      </c>
      <c r="C197" s="33" t="s">
        <v>12</v>
      </c>
      <c r="D197" s="33">
        <v>3</v>
      </c>
      <c r="E197" s="30"/>
      <c r="F197" s="30"/>
      <c r="G197" s="30"/>
      <c r="H197" s="96"/>
      <c r="I197" s="70">
        <f>E197*D197</f>
        <v>0</v>
      </c>
      <c r="J197" s="71">
        <f>F197*D197</f>
        <v>0</v>
      </c>
      <c r="K197" s="70">
        <f>G197*D197</f>
        <v>0</v>
      </c>
      <c r="L197" s="72">
        <f>K197+J197+I197</f>
        <v>0</v>
      </c>
    </row>
    <row r="198" spans="1:12" ht="13.5" thickBot="1">
      <c r="A198" s="9"/>
      <c r="H198" s="8"/>
      <c r="I198" s="97"/>
      <c r="J198" s="98"/>
      <c r="K198" s="99"/>
      <c r="L198" s="98"/>
    </row>
    <row r="199" spans="1:15" ht="13.5" thickBot="1">
      <c r="A199" s="81"/>
      <c r="B199" s="82" t="s">
        <v>14</v>
      </c>
      <c r="C199" s="81"/>
      <c r="D199" s="110"/>
      <c r="E199" s="81"/>
      <c r="F199" s="81"/>
      <c r="G199" s="81"/>
      <c r="H199" s="35"/>
      <c r="I199" s="102">
        <f>I52+I79+I111+I139+I169+I184+I195+I197</f>
        <v>0</v>
      </c>
      <c r="J199" s="103">
        <f>J52+J79+J111+J139+J169+J184+J195+J197</f>
        <v>0</v>
      </c>
      <c r="K199" s="102">
        <f>K52+K79+K111+K139+K169+K184+K195+K197</f>
        <v>0</v>
      </c>
      <c r="L199" s="104">
        <f>K199+J199+I199</f>
        <v>0</v>
      </c>
      <c r="M199" s="10"/>
      <c r="N199" s="7"/>
      <c r="O199" s="7"/>
    </row>
    <row r="200" spans="1:15" ht="13.5" thickBot="1">
      <c r="A200" s="81"/>
      <c r="B200" s="83" t="s">
        <v>41</v>
      </c>
      <c r="C200" s="35" t="s">
        <v>42</v>
      </c>
      <c r="D200" s="123"/>
      <c r="E200" s="109"/>
      <c r="F200" s="81"/>
      <c r="G200" s="81"/>
      <c r="H200" s="27"/>
      <c r="I200" s="100"/>
      <c r="J200" s="100"/>
      <c r="K200" s="100"/>
      <c r="L200" s="101">
        <f>L199*3%</f>
        <v>0</v>
      </c>
      <c r="M200" s="10"/>
      <c r="N200" s="7"/>
      <c r="O200" s="7"/>
    </row>
    <row r="201" spans="1:15" ht="13.5" thickBot="1">
      <c r="A201" s="81"/>
      <c r="B201" s="83" t="s">
        <v>15</v>
      </c>
      <c r="C201" s="27" t="s">
        <v>42</v>
      </c>
      <c r="D201" s="66">
        <v>23.59</v>
      </c>
      <c r="E201" s="81"/>
      <c r="F201" s="81"/>
      <c r="G201" s="81"/>
      <c r="H201" s="27"/>
      <c r="I201" s="84"/>
      <c r="J201" s="84"/>
      <c r="K201" s="84"/>
      <c r="L201" s="106">
        <f>J199*23.59%</f>
        <v>0</v>
      </c>
      <c r="M201" s="126"/>
      <c r="N201" s="7"/>
      <c r="O201" s="7"/>
    </row>
    <row r="202" spans="1:15" ht="13.5" thickBot="1">
      <c r="A202" s="81"/>
      <c r="B202" s="85" t="s">
        <v>16</v>
      </c>
      <c r="C202" s="86"/>
      <c r="D202" s="34"/>
      <c r="E202" s="27"/>
      <c r="F202" s="87"/>
      <c r="G202" s="81"/>
      <c r="H202" s="87"/>
      <c r="I202" s="88"/>
      <c r="J202" s="84"/>
      <c r="K202" s="105"/>
      <c r="L202" s="108"/>
      <c r="M202" s="11"/>
      <c r="N202" s="11"/>
      <c r="O202" s="11"/>
    </row>
    <row r="203" spans="1:13" ht="12.75">
      <c r="A203" s="81"/>
      <c r="B203" s="82" t="s">
        <v>17</v>
      </c>
      <c r="C203" s="80"/>
      <c r="D203" s="34"/>
      <c r="E203" s="27"/>
      <c r="F203" s="81"/>
      <c r="G203" s="81"/>
      <c r="H203" s="81"/>
      <c r="I203" s="88"/>
      <c r="J203" s="88"/>
      <c r="K203" s="88"/>
      <c r="L203" s="107">
        <f>L202+L201+L200+L199</f>
        <v>0</v>
      </c>
      <c r="M203" s="11"/>
    </row>
    <row r="204" spans="1:12" ht="12.75">
      <c r="A204" s="81"/>
      <c r="B204" s="83" t="s">
        <v>18</v>
      </c>
      <c r="C204" s="90"/>
      <c r="D204" s="34"/>
      <c r="E204" s="27"/>
      <c r="F204" s="27"/>
      <c r="G204" s="81"/>
      <c r="H204" s="81"/>
      <c r="I204" s="91"/>
      <c r="J204" s="91"/>
      <c r="K204" s="88"/>
      <c r="L204" s="88">
        <f>L203*21%</f>
        <v>0</v>
      </c>
    </row>
    <row r="205" spans="1:12" ht="12.75">
      <c r="A205" s="81"/>
      <c r="B205" s="82" t="s">
        <v>19</v>
      </c>
      <c r="C205" s="27"/>
      <c r="D205" s="34"/>
      <c r="E205" s="27"/>
      <c r="F205" s="27"/>
      <c r="G205" s="27"/>
      <c r="H205" s="27"/>
      <c r="I205" s="91"/>
      <c r="J205" s="91"/>
      <c r="K205" s="91"/>
      <c r="L205" s="89">
        <f>L204+L203</f>
        <v>0</v>
      </c>
    </row>
    <row r="206" spans="2:13" ht="9.75" customHeight="1">
      <c r="B206" s="12"/>
      <c r="C206" s="7"/>
      <c r="D206" s="13"/>
      <c r="E206" s="7"/>
      <c r="F206" s="7"/>
      <c r="G206" s="7"/>
      <c r="H206" s="7"/>
      <c r="I206" s="7"/>
      <c r="J206" s="7"/>
      <c r="K206" s="7"/>
      <c r="L206" s="14"/>
      <c r="M206" s="15"/>
    </row>
    <row r="207" spans="2:13" ht="14.25">
      <c r="B207" s="16"/>
      <c r="C207" s="7"/>
      <c r="D207" s="13"/>
      <c r="E207" s="7"/>
      <c r="F207" s="7"/>
      <c r="G207" s="7"/>
      <c r="H207" s="7"/>
      <c r="I207" s="7"/>
      <c r="J207" s="7"/>
      <c r="K207" s="7"/>
      <c r="L207" s="14"/>
      <c r="M207" s="15"/>
    </row>
    <row r="208" spans="2:9" ht="12.75">
      <c r="B208" s="17"/>
      <c r="I208" s="17"/>
    </row>
    <row r="209" spans="7:9" ht="12.75">
      <c r="G209" s="18" t="s">
        <v>20</v>
      </c>
      <c r="I209" s="17"/>
    </row>
    <row r="210" ht="12.75">
      <c r="G210" s="17"/>
    </row>
    <row r="211" ht="12.75">
      <c r="G211" s="17"/>
    </row>
    <row r="213" ht="12.75">
      <c r="G213" s="17"/>
    </row>
    <row r="214" ht="12.75">
      <c r="D214" s="11"/>
    </row>
    <row r="215" ht="12.75">
      <c r="D215" s="11"/>
    </row>
    <row r="216" ht="12.75">
      <c r="D216" s="11"/>
    </row>
  </sheetData>
  <sheetProtection selectLockedCells="1" selectUnlockedCells="1"/>
  <mergeCells count="9">
    <mergeCell ref="A5:L5"/>
    <mergeCell ref="I7:K7"/>
    <mergeCell ref="L7:L8"/>
    <mergeCell ref="A7:A8"/>
    <mergeCell ref="B7:B8"/>
    <mergeCell ref="C7:C8"/>
    <mergeCell ref="D7:D8"/>
    <mergeCell ref="E7:G7"/>
    <mergeCell ref="H7:H8"/>
  </mergeCells>
  <printOptions/>
  <pageMargins left="0.75" right="0.2298611111111111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1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5.28125" style="1" customWidth="1"/>
    <col min="2" max="2" width="47.00390625" style="1" customWidth="1"/>
    <col min="3" max="3" width="5.8515625" style="1" customWidth="1"/>
    <col min="4" max="4" width="6.421875" style="1" customWidth="1"/>
    <col min="5" max="5" width="38.7109375" style="1" customWidth="1"/>
    <col min="6" max="6" width="11.00390625" style="1" customWidth="1"/>
    <col min="7" max="7" width="8.00390625" style="1" customWidth="1"/>
    <col min="8" max="16384" width="9.140625" style="1" customWidth="1"/>
  </cols>
  <sheetData>
    <row r="1" ht="12.75">
      <c r="A1" s="3"/>
    </row>
    <row r="2" spans="1:6" ht="12.75" customHeight="1">
      <c r="A2" s="133" t="s">
        <v>109</v>
      </c>
      <c r="B2" s="133"/>
      <c r="C2" s="133"/>
      <c r="D2" s="133"/>
      <c r="E2" s="133"/>
      <c r="F2" s="133"/>
    </row>
    <row r="4" spans="1:6" ht="39.75" customHeight="1">
      <c r="A4" s="127" t="s">
        <v>0</v>
      </c>
      <c r="B4" s="129" t="s">
        <v>108</v>
      </c>
      <c r="C4" s="128" t="s">
        <v>111</v>
      </c>
      <c r="D4" s="128" t="s">
        <v>3</v>
      </c>
      <c r="E4" s="77" t="s">
        <v>97</v>
      </c>
      <c r="F4" s="78" t="s">
        <v>110</v>
      </c>
    </row>
    <row r="5" spans="1:6" s="7" customFormat="1" ht="12.75">
      <c r="A5" s="27">
        <v>1</v>
      </c>
      <c r="B5" s="27">
        <v>2</v>
      </c>
      <c r="C5" s="27">
        <v>3</v>
      </c>
      <c r="D5" s="34">
        <v>4</v>
      </c>
      <c r="E5" s="27">
        <v>5</v>
      </c>
      <c r="F5" s="27">
        <v>6</v>
      </c>
    </row>
    <row r="6" spans="1:6" s="7" customFormat="1" ht="13.5" thickBot="1">
      <c r="A6" s="27"/>
      <c r="B6" s="37"/>
      <c r="C6" s="27"/>
      <c r="D6" s="34"/>
      <c r="E6" s="27"/>
      <c r="F6" s="27"/>
    </row>
    <row r="7" spans="1:6" s="7" customFormat="1" ht="13.5" thickBot="1">
      <c r="A7" s="75">
        <v>1</v>
      </c>
      <c r="B7" s="60" t="s">
        <v>26</v>
      </c>
      <c r="C7" s="36"/>
      <c r="D7" s="34"/>
      <c r="E7" s="27"/>
      <c r="F7" s="27"/>
    </row>
    <row r="8" spans="1:6" s="7" customFormat="1" ht="13.5" thickBot="1">
      <c r="A8" s="57"/>
      <c r="B8" s="39"/>
      <c r="C8" s="37"/>
      <c r="D8" s="40"/>
      <c r="E8" s="57"/>
      <c r="F8" s="57"/>
    </row>
    <row r="9" spans="1:6" s="7" customFormat="1" ht="12.75">
      <c r="A9" s="38">
        <v>1.1</v>
      </c>
      <c r="B9" s="111" t="s">
        <v>98</v>
      </c>
      <c r="C9" s="25" t="s">
        <v>11</v>
      </c>
      <c r="D9" s="47">
        <v>1</v>
      </c>
      <c r="E9" s="95"/>
      <c r="F9" s="95"/>
    </row>
    <row r="10" spans="1:6" s="7" customFormat="1" ht="12.75">
      <c r="A10" s="27">
        <v>1.2</v>
      </c>
      <c r="B10" s="112" t="s">
        <v>99</v>
      </c>
      <c r="C10" s="23" t="s">
        <v>11</v>
      </c>
      <c r="D10" s="28">
        <v>1</v>
      </c>
      <c r="E10" s="95"/>
      <c r="F10" s="95"/>
    </row>
    <row r="11" spans="1:6" s="7" customFormat="1" ht="12.75">
      <c r="A11" s="27">
        <v>1.3</v>
      </c>
      <c r="B11" s="112" t="s">
        <v>99</v>
      </c>
      <c r="C11" s="23" t="s">
        <v>11</v>
      </c>
      <c r="D11" s="28">
        <v>2</v>
      </c>
      <c r="E11" s="95"/>
      <c r="F11" s="95"/>
    </row>
    <row r="12" spans="1:6" s="7" customFormat="1" ht="12.75">
      <c r="A12" s="27">
        <v>1.4</v>
      </c>
      <c r="B12" s="112" t="s">
        <v>99</v>
      </c>
      <c r="C12" s="23" t="s">
        <v>11</v>
      </c>
      <c r="D12" s="28">
        <v>1</v>
      </c>
      <c r="E12" s="95"/>
      <c r="F12" s="95"/>
    </row>
    <row r="13" spans="1:6" s="7" customFormat="1" ht="12.75">
      <c r="A13" s="27">
        <v>1.5</v>
      </c>
      <c r="B13" s="112" t="s">
        <v>100</v>
      </c>
      <c r="C13" s="23" t="s">
        <v>11</v>
      </c>
      <c r="D13" s="28">
        <v>1</v>
      </c>
      <c r="E13" s="95"/>
      <c r="F13" s="95"/>
    </row>
    <row r="14" spans="1:6" s="7" customFormat="1" ht="12.75">
      <c r="A14" s="27">
        <v>1.6</v>
      </c>
      <c r="B14" s="112" t="s">
        <v>49</v>
      </c>
      <c r="C14" s="23" t="s">
        <v>11</v>
      </c>
      <c r="D14" s="28">
        <v>1</v>
      </c>
      <c r="E14" s="95"/>
      <c r="F14" s="95"/>
    </row>
    <row r="15" spans="1:6" s="7" customFormat="1" ht="12.75">
      <c r="A15" s="27">
        <v>1.7</v>
      </c>
      <c r="B15" s="112" t="s">
        <v>101</v>
      </c>
      <c r="C15" s="23" t="s">
        <v>11</v>
      </c>
      <c r="D15" s="28">
        <v>1</v>
      </c>
      <c r="E15" s="95"/>
      <c r="F15" s="95"/>
    </row>
    <row r="16" spans="1:6" s="7" customFormat="1" ht="12.75">
      <c r="A16" s="27">
        <v>1.8</v>
      </c>
      <c r="B16" s="112" t="s">
        <v>102</v>
      </c>
      <c r="C16" s="23" t="s">
        <v>11</v>
      </c>
      <c r="D16" s="28">
        <v>10</v>
      </c>
      <c r="E16" s="95"/>
      <c r="F16" s="95"/>
    </row>
    <row r="17" spans="1:6" s="7" customFormat="1" ht="12.75">
      <c r="A17" s="27">
        <v>1.9</v>
      </c>
      <c r="B17" s="112" t="s">
        <v>103</v>
      </c>
      <c r="C17" s="23" t="s">
        <v>11</v>
      </c>
      <c r="D17" s="28">
        <v>10</v>
      </c>
      <c r="E17" s="95"/>
      <c r="F17" s="95"/>
    </row>
    <row r="18" spans="1:6" s="7" customFormat="1" ht="12.75">
      <c r="A18" s="32">
        <v>1.1</v>
      </c>
      <c r="B18" s="112" t="s">
        <v>104</v>
      </c>
      <c r="C18" s="23" t="s">
        <v>11</v>
      </c>
      <c r="D18" s="28">
        <v>25</v>
      </c>
      <c r="E18" s="95"/>
      <c r="F18" s="95"/>
    </row>
    <row r="19" spans="1:6" s="7" customFormat="1" ht="12.75">
      <c r="A19" s="32">
        <v>1.11</v>
      </c>
      <c r="B19" s="112" t="s">
        <v>105</v>
      </c>
      <c r="C19" s="23" t="s">
        <v>11</v>
      </c>
      <c r="D19" s="28">
        <v>6</v>
      </c>
      <c r="E19" s="95"/>
      <c r="F19" s="95"/>
    </row>
    <row r="20" spans="1:6" s="7" customFormat="1" ht="12.75">
      <c r="A20" s="32">
        <v>1.12</v>
      </c>
      <c r="B20" s="55" t="s">
        <v>22</v>
      </c>
      <c r="C20" s="23" t="s">
        <v>11</v>
      </c>
      <c r="D20" s="28">
        <v>4</v>
      </c>
      <c r="E20" s="95"/>
      <c r="F20" s="95"/>
    </row>
    <row r="21" spans="1:6" s="7" customFormat="1" ht="12.75">
      <c r="A21" s="32">
        <v>1.13</v>
      </c>
      <c r="B21" s="112" t="s">
        <v>106</v>
      </c>
      <c r="C21" s="23" t="s">
        <v>11</v>
      </c>
      <c r="D21" s="28">
        <v>12</v>
      </c>
      <c r="E21" s="95"/>
      <c r="F21" s="95"/>
    </row>
    <row r="22" spans="1:6" s="7" customFormat="1" ht="12.75">
      <c r="A22" s="32">
        <v>1.14</v>
      </c>
      <c r="B22" s="112" t="s">
        <v>107</v>
      </c>
      <c r="C22" s="23" t="s">
        <v>11</v>
      </c>
      <c r="D22" s="28">
        <v>4</v>
      </c>
      <c r="E22" s="95"/>
      <c r="F22" s="95"/>
    </row>
    <row r="23" spans="1:6" s="7" customFormat="1" ht="25.5">
      <c r="A23" s="32">
        <v>1.15</v>
      </c>
      <c r="B23" s="112" t="s">
        <v>57</v>
      </c>
      <c r="C23" s="23" t="s">
        <v>11</v>
      </c>
      <c r="D23" s="28">
        <v>2</v>
      </c>
      <c r="E23" s="95"/>
      <c r="F23" s="95"/>
    </row>
    <row r="24" spans="1:6" s="7" customFormat="1" ht="63.75">
      <c r="A24" s="32">
        <v>1.16</v>
      </c>
      <c r="B24" s="112" t="s">
        <v>58</v>
      </c>
      <c r="C24" s="23" t="s">
        <v>11</v>
      </c>
      <c r="D24" s="28">
        <v>1</v>
      </c>
      <c r="E24" s="95"/>
      <c r="F24" s="95"/>
    </row>
    <row r="25" spans="1:6" s="7" customFormat="1" ht="178.5">
      <c r="A25" s="32">
        <v>1.17</v>
      </c>
      <c r="B25" s="112" t="s">
        <v>59</v>
      </c>
      <c r="C25" s="23" t="s">
        <v>11</v>
      </c>
      <c r="D25" s="28">
        <v>1</v>
      </c>
      <c r="E25" s="95"/>
      <c r="F25" s="95"/>
    </row>
    <row r="26" spans="1:6" s="7" customFormat="1" ht="127.5" customHeight="1">
      <c r="A26" s="32">
        <v>1.18</v>
      </c>
      <c r="B26" s="112" t="s">
        <v>60</v>
      </c>
      <c r="C26" s="23" t="s">
        <v>11</v>
      </c>
      <c r="D26" s="28">
        <v>4</v>
      </c>
      <c r="E26" s="95"/>
      <c r="F26" s="95"/>
    </row>
    <row r="27" spans="1:6" s="7" customFormat="1" ht="96.75" customHeight="1">
      <c r="A27" s="32">
        <v>1.19</v>
      </c>
      <c r="B27" s="112" t="s">
        <v>61</v>
      </c>
      <c r="C27" s="23" t="s">
        <v>11</v>
      </c>
      <c r="D27" s="28">
        <v>4</v>
      </c>
      <c r="E27" s="95"/>
      <c r="F27" s="95"/>
    </row>
    <row r="28" spans="1:6" s="7" customFormat="1" ht="93" customHeight="1">
      <c r="A28" s="32">
        <v>1.2</v>
      </c>
      <c r="B28" s="112" t="s">
        <v>62</v>
      </c>
      <c r="C28" s="23" t="s">
        <v>11</v>
      </c>
      <c r="D28" s="28">
        <v>1</v>
      </c>
      <c r="E28" s="95"/>
      <c r="F28" s="95"/>
    </row>
    <row r="29" spans="1:6" s="7" customFormat="1" ht="12.75">
      <c r="A29" s="32">
        <v>1.21</v>
      </c>
      <c r="B29" s="112" t="s">
        <v>63</v>
      </c>
      <c r="C29" s="23" t="s">
        <v>11</v>
      </c>
      <c r="D29" s="28">
        <v>12</v>
      </c>
      <c r="E29" s="95"/>
      <c r="F29" s="95"/>
    </row>
    <row r="30" spans="1:6" s="7" customFormat="1" ht="12.75">
      <c r="A30" s="32">
        <v>1.22</v>
      </c>
      <c r="B30" s="112" t="s">
        <v>64</v>
      </c>
      <c r="C30" s="23" t="s">
        <v>11</v>
      </c>
      <c r="D30" s="28">
        <v>1</v>
      </c>
      <c r="E30" s="95"/>
      <c r="F30" s="95"/>
    </row>
    <row r="31" spans="1:6" s="7" customFormat="1" ht="12.75">
      <c r="A31" s="32">
        <v>1.23</v>
      </c>
      <c r="B31" s="112" t="s">
        <v>65</v>
      </c>
      <c r="C31" s="23" t="s">
        <v>11</v>
      </c>
      <c r="D31" s="28">
        <v>1</v>
      </c>
      <c r="E31" s="95"/>
      <c r="F31" s="95"/>
    </row>
    <row r="32" spans="1:6" s="7" customFormat="1" ht="12.75">
      <c r="A32" s="32">
        <v>1.24</v>
      </c>
      <c r="B32" s="112" t="s">
        <v>66</v>
      </c>
      <c r="C32" s="23" t="s">
        <v>11</v>
      </c>
      <c r="D32" s="23">
        <v>1</v>
      </c>
      <c r="E32" s="95"/>
      <c r="F32" s="95"/>
    </row>
    <row r="33" spans="1:6" s="7" customFormat="1" ht="38.25">
      <c r="A33" s="32">
        <v>1.25</v>
      </c>
      <c r="B33" s="112" t="s">
        <v>67</v>
      </c>
      <c r="C33" s="23" t="s">
        <v>11</v>
      </c>
      <c r="D33" s="28">
        <v>1</v>
      </c>
      <c r="E33" s="95"/>
      <c r="F33" s="95"/>
    </row>
    <row r="34" spans="1:6" s="7" customFormat="1" ht="38.25">
      <c r="A34" s="32">
        <v>1.26</v>
      </c>
      <c r="B34" s="112" t="s">
        <v>68</v>
      </c>
      <c r="C34" s="23" t="s">
        <v>11</v>
      </c>
      <c r="D34" s="28">
        <v>1</v>
      </c>
      <c r="E34" s="95"/>
      <c r="F34" s="95"/>
    </row>
    <row r="35" spans="1:6" s="7" customFormat="1" ht="25.5">
      <c r="A35" s="32">
        <v>1.27</v>
      </c>
      <c r="B35" s="112" t="s">
        <v>69</v>
      </c>
      <c r="C35" s="23" t="s">
        <v>11</v>
      </c>
      <c r="D35" s="28">
        <v>10</v>
      </c>
      <c r="E35" s="95"/>
      <c r="F35" s="95"/>
    </row>
    <row r="36" spans="1:6" s="7" customFormat="1" ht="25.5">
      <c r="A36" s="32">
        <v>1.28</v>
      </c>
      <c r="B36" s="112" t="s">
        <v>70</v>
      </c>
      <c r="C36" s="23" t="s">
        <v>11</v>
      </c>
      <c r="D36" s="28">
        <v>40</v>
      </c>
      <c r="E36" s="95"/>
      <c r="F36" s="95"/>
    </row>
    <row r="37" spans="1:6" s="7" customFormat="1" ht="12.75">
      <c r="A37" s="32">
        <v>1.29</v>
      </c>
      <c r="B37" s="112" t="s">
        <v>71</v>
      </c>
      <c r="C37" s="23" t="s">
        <v>24</v>
      </c>
      <c r="D37" s="28">
        <v>2</v>
      </c>
      <c r="E37" s="95"/>
      <c r="F37" s="95"/>
    </row>
    <row r="38" spans="1:6" s="7" customFormat="1" ht="12.75">
      <c r="A38" s="32">
        <v>1.3</v>
      </c>
      <c r="B38" s="112" t="s">
        <v>72</v>
      </c>
      <c r="C38" s="23" t="s">
        <v>24</v>
      </c>
      <c r="D38" s="28">
        <v>4</v>
      </c>
      <c r="E38" s="95"/>
      <c r="F38" s="95"/>
    </row>
    <row r="39" spans="1:6" s="7" customFormat="1" ht="12.75">
      <c r="A39" s="32">
        <v>1.31</v>
      </c>
      <c r="B39" s="112" t="s">
        <v>73</v>
      </c>
      <c r="C39" s="23" t="s">
        <v>24</v>
      </c>
      <c r="D39" s="28">
        <v>10</v>
      </c>
      <c r="E39" s="95"/>
      <c r="F39" s="95"/>
    </row>
    <row r="40" spans="1:6" s="7" customFormat="1" ht="12.75">
      <c r="A40" s="32">
        <v>1.32</v>
      </c>
      <c r="B40" s="112" t="s">
        <v>74</v>
      </c>
      <c r="C40" s="23" t="s">
        <v>24</v>
      </c>
      <c r="D40" s="28">
        <v>5</v>
      </c>
      <c r="E40" s="95"/>
      <c r="F40" s="95"/>
    </row>
    <row r="41" spans="1:6" s="7" customFormat="1" ht="12.75">
      <c r="A41" s="32">
        <v>1.33</v>
      </c>
      <c r="B41" s="112" t="s">
        <v>75</v>
      </c>
      <c r="C41" s="23" t="s">
        <v>24</v>
      </c>
      <c r="D41" s="28">
        <v>5</v>
      </c>
      <c r="E41" s="95"/>
      <c r="F41" s="95"/>
    </row>
    <row r="42" spans="1:6" s="7" customFormat="1" ht="12.75">
      <c r="A42" s="32">
        <v>1.34</v>
      </c>
      <c r="B42" s="112" t="s">
        <v>76</v>
      </c>
      <c r="C42" s="23" t="s">
        <v>24</v>
      </c>
      <c r="D42" s="28">
        <v>5</v>
      </c>
      <c r="E42" s="95"/>
      <c r="F42" s="95"/>
    </row>
    <row r="43" spans="1:6" s="7" customFormat="1" ht="12.75">
      <c r="A43" s="32">
        <v>1.35</v>
      </c>
      <c r="B43" s="112" t="s">
        <v>77</v>
      </c>
      <c r="C43" s="23" t="s">
        <v>24</v>
      </c>
      <c r="D43" s="28">
        <v>15</v>
      </c>
      <c r="E43" s="95"/>
      <c r="F43" s="95"/>
    </row>
    <row r="44" spans="1:6" s="7" customFormat="1" ht="12.75">
      <c r="A44" s="32">
        <v>1.36</v>
      </c>
      <c r="B44" s="112" t="s">
        <v>78</v>
      </c>
      <c r="C44" s="23" t="s">
        <v>24</v>
      </c>
      <c r="D44" s="28">
        <v>15</v>
      </c>
      <c r="E44" s="95"/>
      <c r="F44" s="95"/>
    </row>
    <row r="45" spans="1:6" s="7" customFormat="1" ht="25.5">
      <c r="A45" s="32">
        <v>1.37</v>
      </c>
      <c r="B45" s="112" t="s">
        <v>79</v>
      </c>
      <c r="C45" s="23" t="s">
        <v>25</v>
      </c>
      <c r="D45" s="28">
        <v>1</v>
      </c>
      <c r="E45" s="95"/>
      <c r="F45" s="95"/>
    </row>
    <row r="46" spans="1:6" s="7" customFormat="1" ht="12.75">
      <c r="A46" s="64">
        <v>1.38</v>
      </c>
      <c r="B46" s="113" t="s">
        <v>85</v>
      </c>
      <c r="C46" s="58" t="s">
        <v>11</v>
      </c>
      <c r="D46" s="58">
        <v>1</v>
      </c>
      <c r="E46" s="124"/>
      <c r="F46" s="124"/>
    </row>
    <row r="47" spans="1:6" s="7" customFormat="1" ht="13.5" thickBot="1">
      <c r="A47" s="56">
        <v>1.39</v>
      </c>
      <c r="B47" s="54" t="s">
        <v>23</v>
      </c>
      <c r="C47" s="24" t="s">
        <v>11</v>
      </c>
      <c r="D47" s="49">
        <v>100</v>
      </c>
      <c r="E47" s="125"/>
      <c r="F47" s="117"/>
    </row>
    <row r="48" spans="1:6" s="7" customFormat="1" ht="12.75">
      <c r="A48" s="66"/>
      <c r="B48" s="41"/>
      <c r="C48" s="42"/>
      <c r="D48" s="43"/>
      <c r="E48" s="45"/>
      <c r="F48" s="45"/>
    </row>
    <row r="49" spans="1:6" s="7" customFormat="1" ht="12.75">
      <c r="A49" s="32"/>
      <c r="B49" s="20"/>
      <c r="C49" s="23"/>
      <c r="D49" s="28"/>
      <c r="E49" s="30"/>
      <c r="F49" s="30"/>
    </row>
    <row r="50" spans="1:6" s="7" customFormat="1" ht="13.5" thickBot="1">
      <c r="A50" s="27"/>
      <c r="B50" s="67"/>
      <c r="C50" s="23"/>
      <c r="D50" s="28"/>
      <c r="E50" s="30"/>
      <c r="F50" s="30"/>
    </row>
    <row r="51" spans="1:6" s="7" customFormat="1" ht="13.5" thickBot="1">
      <c r="A51" s="76">
        <v>2</v>
      </c>
      <c r="B51" s="59" t="s">
        <v>27</v>
      </c>
      <c r="C51" s="65"/>
      <c r="D51" s="43"/>
      <c r="E51" s="45"/>
      <c r="F51" s="45"/>
    </row>
    <row r="52" spans="1:6" s="7" customFormat="1" ht="13.5" thickBot="1">
      <c r="A52" s="57"/>
      <c r="B52" s="22"/>
      <c r="C52" s="24"/>
      <c r="D52" s="49"/>
      <c r="E52" s="51"/>
      <c r="F52" s="51"/>
    </row>
    <row r="53" spans="1:6" s="7" customFormat="1" ht="12.75">
      <c r="A53" s="38">
        <v>2.1</v>
      </c>
      <c r="B53" s="41" t="s">
        <v>45</v>
      </c>
      <c r="C53" s="42" t="s">
        <v>11</v>
      </c>
      <c r="D53" s="43">
        <v>1</v>
      </c>
      <c r="E53" s="45"/>
      <c r="F53" s="45"/>
    </row>
    <row r="54" spans="1:6" s="7" customFormat="1" ht="12.75">
      <c r="A54" s="27">
        <v>2.2</v>
      </c>
      <c r="B54" s="26" t="s">
        <v>46</v>
      </c>
      <c r="C54" s="23" t="s">
        <v>11</v>
      </c>
      <c r="D54" s="28">
        <v>1</v>
      </c>
      <c r="E54" s="45"/>
      <c r="F54" s="45"/>
    </row>
    <row r="55" spans="1:6" s="7" customFormat="1" ht="12.75">
      <c r="A55" s="27">
        <v>2.3</v>
      </c>
      <c r="B55" s="20" t="s">
        <v>50</v>
      </c>
      <c r="C55" s="23" t="s">
        <v>11</v>
      </c>
      <c r="D55" s="28">
        <v>1</v>
      </c>
      <c r="E55" s="45"/>
      <c r="F55" s="45"/>
    </row>
    <row r="56" spans="1:6" s="7" customFormat="1" ht="12.75">
      <c r="A56" s="27">
        <v>2.4</v>
      </c>
      <c r="B56" s="112" t="s">
        <v>51</v>
      </c>
      <c r="C56" s="23" t="s">
        <v>11</v>
      </c>
      <c r="D56" s="28">
        <v>5</v>
      </c>
      <c r="E56" s="45"/>
      <c r="F56" s="45"/>
    </row>
    <row r="57" spans="1:6" s="7" customFormat="1" ht="12.75">
      <c r="A57" s="27">
        <v>2.5</v>
      </c>
      <c r="B57" s="112" t="s">
        <v>52</v>
      </c>
      <c r="C57" s="23" t="s">
        <v>11</v>
      </c>
      <c r="D57" s="28">
        <v>5</v>
      </c>
      <c r="E57" s="45"/>
      <c r="F57" s="45"/>
    </row>
    <row r="58" spans="1:6" s="7" customFormat="1" ht="12.75">
      <c r="A58" s="27">
        <v>2.6</v>
      </c>
      <c r="B58" s="26" t="s">
        <v>53</v>
      </c>
      <c r="C58" s="23" t="s">
        <v>11</v>
      </c>
      <c r="D58" s="28">
        <v>10</v>
      </c>
      <c r="E58" s="45"/>
      <c r="F58" s="45"/>
    </row>
    <row r="59" spans="1:6" s="7" customFormat="1" ht="25.5">
      <c r="A59" s="27">
        <v>2.7</v>
      </c>
      <c r="B59" s="26" t="s">
        <v>54</v>
      </c>
      <c r="C59" s="23" t="s">
        <v>11</v>
      </c>
      <c r="D59" s="28">
        <v>3</v>
      </c>
      <c r="E59" s="45"/>
      <c r="F59" s="45"/>
    </row>
    <row r="60" spans="1:6" s="7" customFormat="1" ht="12.75">
      <c r="A60" s="27">
        <v>2.8</v>
      </c>
      <c r="B60" s="20" t="s">
        <v>22</v>
      </c>
      <c r="C60" s="23" t="s">
        <v>11</v>
      </c>
      <c r="D60" s="28">
        <v>2</v>
      </c>
      <c r="E60" s="45"/>
      <c r="F60" s="45"/>
    </row>
    <row r="61" spans="1:6" s="7" customFormat="1" ht="25.5">
      <c r="A61" s="27">
        <v>2.9</v>
      </c>
      <c r="B61" s="26" t="s">
        <v>55</v>
      </c>
      <c r="C61" s="23" t="s">
        <v>11</v>
      </c>
      <c r="D61" s="28">
        <v>6</v>
      </c>
      <c r="E61" s="45"/>
      <c r="F61" s="45"/>
    </row>
    <row r="62" spans="1:6" s="7" customFormat="1" ht="63.75">
      <c r="A62" s="32">
        <v>2.1</v>
      </c>
      <c r="B62" s="112" t="s">
        <v>58</v>
      </c>
      <c r="C62" s="23" t="s">
        <v>11</v>
      </c>
      <c r="D62" s="28">
        <v>1</v>
      </c>
      <c r="E62" s="45"/>
      <c r="F62" s="45"/>
    </row>
    <row r="63" spans="1:6" s="7" customFormat="1" ht="12.75">
      <c r="A63" s="32">
        <v>2.11</v>
      </c>
      <c r="B63" s="20" t="s">
        <v>63</v>
      </c>
      <c r="C63" s="23" t="s">
        <v>11</v>
      </c>
      <c r="D63" s="28">
        <v>4</v>
      </c>
      <c r="E63" s="45"/>
      <c r="F63" s="45"/>
    </row>
    <row r="64" spans="1:6" s="7" customFormat="1" ht="38.25">
      <c r="A64" s="32">
        <v>2.12</v>
      </c>
      <c r="B64" s="112" t="s">
        <v>67</v>
      </c>
      <c r="C64" s="23" t="s">
        <v>11</v>
      </c>
      <c r="D64" s="28">
        <v>1</v>
      </c>
      <c r="E64" s="45"/>
      <c r="F64" s="45"/>
    </row>
    <row r="65" spans="1:6" s="7" customFormat="1" ht="12.75">
      <c r="A65" s="32">
        <v>2.13</v>
      </c>
      <c r="B65" s="26" t="s">
        <v>80</v>
      </c>
      <c r="C65" s="23" t="s">
        <v>11</v>
      </c>
      <c r="D65" s="28">
        <v>4</v>
      </c>
      <c r="E65" s="45"/>
      <c r="F65" s="45"/>
    </row>
    <row r="66" spans="1:6" s="7" customFormat="1" ht="12.75">
      <c r="A66" s="32">
        <v>2.14</v>
      </c>
      <c r="B66" s="26" t="s">
        <v>71</v>
      </c>
      <c r="C66" s="23" t="s">
        <v>24</v>
      </c>
      <c r="D66" s="28">
        <v>2</v>
      </c>
      <c r="E66" s="45"/>
      <c r="F66" s="45"/>
    </row>
    <row r="67" spans="1:6" s="7" customFormat="1" ht="12.75">
      <c r="A67" s="32">
        <v>2.15</v>
      </c>
      <c r="B67" s="26" t="s">
        <v>72</v>
      </c>
      <c r="C67" s="23" t="s">
        <v>24</v>
      </c>
      <c r="D67" s="28">
        <v>4</v>
      </c>
      <c r="E67" s="45"/>
      <c r="F67" s="45"/>
    </row>
    <row r="68" spans="1:6" s="7" customFormat="1" ht="12.75">
      <c r="A68" s="32">
        <v>2.16</v>
      </c>
      <c r="B68" s="26" t="s">
        <v>73</v>
      </c>
      <c r="C68" s="23" t="s">
        <v>24</v>
      </c>
      <c r="D68" s="28">
        <v>5</v>
      </c>
      <c r="E68" s="45"/>
      <c r="F68" s="45"/>
    </row>
    <row r="69" spans="1:6" s="7" customFormat="1" ht="12.75">
      <c r="A69" s="32">
        <v>2.17</v>
      </c>
      <c r="B69" s="26" t="s">
        <v>74</v>
      </c>
      <c r="C69" s="23" t="s">
        <v>24</v>
      </c>
      <c r="D69" s="28">
        <v>5</v>
      </c>
      <c r="E69" s="45"/>
      <c r="F69" s="45"/>
    </row>
    <row r="70" spans="1:6" s="7" customFormat="1" ht="12.75">
      <c r="A70" s="32">
        <v>2.18</v>
      </c>
      <c r="B70" s="26" t="s">
        <v>75</v>
      </c>
      <c r="C70" s="23" t="s">
        <v>24</v>
      </c>
      <c r="D70" s="28">
        <v>5</v>
      </c>
      <c r="E70" s="45"/>
      <c r="F70" s="45"/>
    </row>
    <row r="71" spans="1:6" s="7" customFormat="1" ht="12.75">
      <c r="A71" s="32">
        <v>2.19</v>
      </c>
      <c r="B71" s="26" t="s">
        <v>76</v>
      </c>
      <c r="C71" s="23" t="s">
        <v>24</v>
      </c>
      <c r="D71" s="28">
        <v>5</v>
      </c>
      <c r="E71" s="45"/>
      <c r="F71" s="45"/>
    </row>
    <row r="72" spans="1:6" s="7" customFormat="1" ht="12.75">
      <c r="A72" s="32">
        <v>2.2</v>
      </c>
      <c r="B72" s="26" t="s">
        <v>77</v>
      </c>
      <c r="C72" s="23" t="s">
        <v>24</v>
      </c>
      <c r="D72" s="28">
        <v>5</v>
      </c>
      <c r="E72" s="45"/>
      <c r="F72" s="45"/>
    </row>
    <row r="73" spans="1:6" s="7" customFormat="1" ht="12.75">
      <c r="A73" s="32">
        <v>2.21</v>
      </c>
      <c r="B73" s="26" t="s">
        <v>78</v>
      </c>
      <c r="C73" s="23" t="s">
        <v>24</v>
      </c>
      <c r="D73" s="28">
        <v>5</v>
      </c>
      <c r="E73" s="45"/>
      <c r="F73" s="45"/>
    </row>
    <row r="74" spans="1:6" s="7" customFormat="1" ht="26.25" thickBot="1">
      <c r="A74" s="56">
        <v>2.22</v>
      </c>
      <c r="B74" s="114" t="s">
        <v>81</v>
      </c>
      <c r="C74" s="49" t="s">
        <v>25</v>
      </c>
      <c r="D74" s="49">
        <v>1</v>
      </c>
      <c r="E74" s="51"/>
      <c r="F74" s="51"/>
    </row>
    <row r="75" spans="1:6" s="7" customFormat="1" ht="12.75">
      <c r="A75" s="66"/>
      <c r="B75" s="41"/>
      <c r="C75" s="43"/>
      <c r="D75" s="43"/>
      <c r="E75" s="45"/>
      <c r="F75" s="45"/>
    </row>
    <row r="76" spans="1:6" s="7" customFormat="1" ht="12.75">
      <c r="A76" s="32"/>
      <c r="B76" s="20"/>
      <c r="C76" s="28"/>
      <c r="D76" s="28"/>
      <c r="E76" s="30"/>
      <c r="F76" s="30"/>
    </row>
    <row r="77" spans="1:6" s="7" customFormat="1" ht="12.75">
      <c r="A77" s="32"/>
      <c r="B77" s="20"/>
      <c r="C77" s="28"/>
      <c r="D77" s="28"/>
      <c r="E77" s="30"/>
      <c r="F77" s="30"/>
    </row>
    <row r="78" spans="1:6" s="7" customFormat="1" ht="13.5" thickBot="1">
      <c r="A78" s="27"/>
      <c r="B78" s="67"/>
      <c r="C78" s="23"/>
      <c r="D78" s="28"/>
      <c r="E78" s="30"/>
      <c r="F78" s="30"/>
    </row>
    <row r="79" spans="1:6" s="7" customFormat="1" ht="13.5" thickBot="1">
      <c r="A79" s="76">
        <v>3</v>
      </c>
      <c r="B79" s="59" t="s">
        <v>29</v>
      </c>
      <c r="C79" s="65"/>
      <c r="D79" s="43"/>
      <c r="E79" s="45"/>
      <c r="F79" s="45"/>
    </row>
    <row r="80" spans="1:6" s="7" customFormat="1" ht="13.5" thickBot="1">
      <c r="A80" s="57"/>
      <c r="B80" s="22"/>
      <c r="C80" s="24"/>
      <c r="D80" s="49"/>
      <c r="E80" s="51"/>
      <c r="F80" s="51"/>
    </row>
    <row r="81" spans="1:6" s="7" customFormat="1" ht="12.75">
      <c r="A81" s="38">
        <v>3.1</v>
      </c>
      <c r="B81" s="115" t="s">
        <v>45</v>
      </c>
      <c r="C81" s="42" t="s">
        <v>11</v>
      </c>
      <c r="D81" s="43">
        <v>1</v>
      </c>
      <c r="E81" s="45"/>
      <c r="F81" s="45"/>
    </row>
    <row r="82" spans="1:6" s="7" customFormat="1" ht="12.75">
      <c r="A82" s="27">
        <v>3.2</v>
      </c>
      <c r="B82" s="26" t="s">
        <v>46</v>
      </c>
      <c r="C82" s="23" t="s">
        <v>11</v>
      </c>
      <c r="D82" s="28">
        <v>2</v>
      </c>
      <c r="E82" s="45"/>
      <c r="F82" s="45"/>
    </row>
    <row r="83" spans="1:6" s="7" customFormat="1" ht="12.75">
      <c r="A83" s="27">
        <v>3.3</v>
      </c>
      <c r="B83" s="26" t="s">
        <v>47</v>
      </c>
      <c r="C83" s="23" t="s">
        <v>11</v>
      </c>
      <c r="D83" s="28">
        <v>2</v>
      </c>
      <c r="E83" s="45"/>
      <c r="F83" s="45"/>
    </row>
    <row r="84" spans="1:6" s="7" customFormat="1" ht="12.75">
      <c r="A84" s="27">
        <v>3.4</v>
      </c>
      <c r="B84" s="26" t="s">
        <v>50</v>
      </c>
      <c r="C84" s="23" t="s">
        <v>11</v>
      </c>
      <c r="D84" s="28">
        <v>1</v>
      </c>
      <c r="E84" s="45"/>
      <c r="F84" s="45"/>
    </row>
    <row r="85" spans="1:6" s="7" customFormat="1" ht="12.75">
      <c r="A85" s="27">
        <v>3.5</v>
      </c>
      <c r="B85" s="26" t="s">
        <v>82</v>
      </c>
      <c r="C85" s="23" t="s">
        <v>11</v>
      </c>
      <c r="D85" s="28">
        <v>5</v>
      </c>
      <c r="E85" s="45"/>
      <c r="F85" s="45"/>
    </row>
    <row r="86" spans="1:6" s="7" customFormat="1" ht="12.75">
      <c r="A86" s="27">
        <v>3.6</v>
      </c>
      <c r="B86" s="26" t="s">
        <v>83</v>
      </c>
      <c r="C86" s="23" t="s">
        <v>11</v>
      </c>
      <c r="D86" s="28">
        <v>5</v>
      </c>
      <c r="E86" s="45"/>
      <c r="F86" s="45"/>
    </row>
    <row r="87" spans="1:6" s="7" customFormat="1" ht="12.75">
      <c r="A87" s="27">
        <v>3.7</v>
      </c>
      <c r="B87" s="26" t="s">
        <v>53</v>
      </c>
      <c r="C87" s="23" t="s">
        <v>11</v>
      </c>
      <c r="D87" s="28">
        <v>15</v>
      </c>
      <c r="E87" s="45"/>
      <c r="F87" s="45"/>
    </row>
    <row r="88" spans="1:6" s="7" customFormat="1" ht="25.5">
      <c r="A88" s="27">
        <v>3.8</v>
      </c>
      <c r="B88" s="26" t="s">
        <v>54</v>
      </c>
      <c r="C88" s="23" t="s">
        <v>11</v>
      </c>
      <c r="D88" s="28">
        <v>5</v>
      </c>
      <c r="E88" s="45"/>
      <c r="F88" s="45"/>
    </row>
    <row r="89" spans="1:6" s="7" customFormat="1" ht="12.75">
      <c r="A89" s="27">
        <v>3.9</v>
      </c>
      <c r="B89" s="20" t="s">
        <v>22</v>
      </c>
      <c r="C89" s="23" t="s">
        <v>11</v>
      </c>
      <c r="D89" s="28">
        <v>5</v>
      </c>
      <c r="E89" s="45"/>
      <c r="F89" s="45"/>
    </row>
    <row r="90" spans="1:6" s="7" customFormat="1" ht="25.5">
      <c r="A90" s="32">
        <v>3.1</v>
      </c>
      <c r="B90" s="26" t="s">
        <v>55</v>
      </c>
      <c r="C90" s="23" t="s">
        <v>11</v>
      </c>
      <c r="D90" s="28">
        <v>12</v>
      </c>
      <c r="E90" s="45"/>
      <c r="F90" s="45"/>
    </row>
    <row r="91" spans="1:6" s="7" customFormat="1" ht="63.75">
      <c r="A91" s="32">
        <v>3.11</v>
      </c>
      <c r="B91" s="112" t="s">
        <v>58</v>
      </c>
      <c r="C91" s="23" t="s">
        <v>11</v>
      </c>
      <c r="D91" s="28">
        <v>1</v>
      </c>
      <c r="E91" s="45"/>
      <c r="F91" s="45"/>
    </row>
    <row r="92" spans="1:6" s="7" customFormat="1" ht="12.75">
      <c r="A92" s="32">
        <v>3.12</v>
      </c>
      <c r="B92" s="20" t="s">
        <v>63</v>
      </c>
      <c r="C92" s="23" t="s">
        <v>11</v>
      </c>
      <c r="D92" s="28">
        <v>10</v>
      </c>
      <c r="E92" s="45"/>
      <c r="F92" s="45"/>
    </row>
    <row r="93" spans="1:6" s="7" customFormat="1" ht="38.25">
      <c r="A93" s="32">
        <v>3.13</v>
      </c>
      <c r="B93" s="112" t="s">
        <v>67</v>
      </c>
      <c r="C93" s="23" t="s">
        <v>11</v>
      </c>
      <c r="D93" s="28">
        <v>1</v>
      </c>
      <c r="E93" s="45"/>
      <c r="F93" s="45"/>
    </row>
    <row r="94" spans="1:6" s="7" customFormat="1" ht="12.75">
      <c r="A94" s="32">
        <v>3.14</v>
      </c>
      <c r="B94" s="20" t="s">
        <v>30</v>
      </c>
      <c r="C94" s="23" t="s">
        <v>11</v>
      </c>
      <c r="D94" s="28">
        <v>4</v>
      </c>
      <c r="E94" s="45"/>
      <c r="F94" s="45"/>
    </row>
    <row r="95" spans="1:6" s="7" customFormat="1" ht="12.75">
      <c r="A95" s="32">
        <v>3.15</v>
      </c>
      <c r="B95" s="26" t="s">
        <v>71</v>
      </c>
      <c r="C95" s="23" t="s">
        <v>24</v>
      </c>
      <c r="D95" s="28">
        <v>2</v>
      </c>
      <c r="E95" s="45"/>
      <c r="F95" s="45"/>
    </row>
    <row r="96" spans="1:6" s="7" customFormat="1" ht="12.75">
      <c r="A96" s="32">
        <v>3.16</v>
      </c>
      <c r="B96" s="26" t="s">
        <v>72</v>
      </c>
      <c r="C96" s="23" t="s">
        <v>24</v>
      </c>
      <c r="D96" s="28">
        <v>4</v>
      </c>
      <c r="E96" s="45"/>
      <c r="F96" s="45"/>
    </row>
    <row r="97" spans="1:6" s="7" customFormat="1" ht="12.75">
      <c r="A97" s="32">
        <v>3.17</v>
      </c>
      <c r="B97" s="26" t="s">
        <v>73</v>
      </c>
      <c r="C97" s="23" t="s">
        <v>24</v>
      </c>
      <c r="D97" s="28">
        <v>10</v>
      </c>
      <c r="E97" s="45"/>
      <c r="F97" s="45"/>
    </row>
    <row r="98" spans="1:6" s="7" customFormat="1" ht="12.75">
      <c r="A98" s="32">
        <v>3.18</v>
      </c>
      <c r="B98" s="26" t="s">
        <v>74</v>
      </c>
      <c r="C98" s="23" t="s">
        <v>24</v>
      </c>
      <c r="D98" s="28">
        <v>10</v>
      </c>
      <c r="E98" s="45"/>
      <c r="F98" s="45"/>
    </row>
    <row r="99" spans="1:6" s="7" customFormat="1" ht="12.75">
      <c r="A99" s="32">
        <v>3.19</v>
      </c>
      <c r="B99" s="26" t="s">
        <v>75</v>
      </c>
      <c r="C99" s="23" t="s">
        <v>24</v>
      </c>
      <c r="D99" s="28">
        <v>10</v>
      </c>
      <c r="E99" s="45"/>
      <c r="F99" s="45"/>
    </row>
    <row r="100" spans="1:6" s="7" customFormat="1" ht="12.75">
      <c r="A100" s="32">
        <v>3.2</v>
      </c>
      <c r="B100" s="26" t="s">
        <v>76</v>
      </c>
      <c r="C100" s="23" t="s">
        <v>24</v>
      </c>
      <c r="D100" s="28">
        <v>10</v>
      </c>
      <c r="E100" s="45"/>
      <c r="F100" s="45"/>
    </row>
    <row r="101" spans="1:6" s="7" customFormat="1" ht="12.75">
      <c r="A101" s="32">
        <v>3.21</v>
      </c>
      <c r="B101" s="26" t="s">
        <v>77</v>
      </c>
      <c r="C101" s="23" t="s">
        <v>24</v>
      </c>
      <c r="D101" s="28">
        <v>10</v>
      </c>
      <c r="E101" s="45"/>
      <c r="F101" s="45"/>
    </row>
    <row r="102" spans="1:6" s="7" customFormat="1" ht="12.75">
      <c r="A102" s="32">
        <v>3.22</v>
      </c>
      <c r="B102" s="26" t="s">
        <v>78</v>
      </c>
      <c r="C102" s="23" t="s">
        <v>24</v>
      </c>
      <c r="D102" s="28">
        <v>10</v>
      </c>
      <c r="E102" s="45"/>
      <c r="F102" s="45"/>
    </row>
    <row r="103" spans="1:6" s="7" customFormat="1" ht="25.5">
      <c r="A103" s="32">
        <v>3.23</v>
      </c>
      <c r="B103" s="26" t="s">
        <v>81</v>
      </c>
      <c r="C103" s="28" t="s">
        <v>25</v>
      </c>
      <c r="D103" s="28">
        <v>1</v>
      </c>
      <c r="E103" s="45"/>
      <c r="F103" s="45"/>
    </row>
    <row r="104" spans="1:6" s="7" customFormat="1" ht="12.75">
      <c r="A104" s="32">
        <v>3.24</v>
      </c>
      <c r="B104" s="20" t="s">
        <v>21</v>
      </c>
      <c r="C104" s="23" t="s">
        <v>11</v>
      </c>
      <c r="D104" s="28">
        <v>1</v>
      </c>
      <c r="E104" s="45"/>
      <c r="F104" s="45"/>
    </row>
    <row r="105" spans="1:6" s="7" customFormat="1" ht="12.75">
      <c r="A105" s="64">
        <v>3.25</v>
      </c>
      <c r="B105" s="26" t="s">
        <v>86</v>
      </c>
      <c r="C105" s="58" t="s">
        <v>11</v>
      </c>
      <c r="D105" s="58">
        <v>1</v>
      </c>
      <c r="E105" s="45"/>
      <c r="F105" s="45"/>
    </row>
    <row r="106" spans="1:6" s="7" customFormat="1" ht="26.25" thickBot="1">
      <c r="A106" s="56">
        <v>3.26</v>
      </c>
      <c r="B106" s="114" t="s">
        <v>84</v>
      </c>
      <c r="C106" s="24" t="s">
        <v>25</v>
      </c>
      <c r="D106" s="49">
        <v>1</v>
      </c>
      <c r="E106" s="51"/>
      <c r="F106" s="51"/>
    </row>
    <row r="107" spans="1:6" s="7" customFormat="1" ht="12.75">
      <c r="A107" s="38"/>
      <c r="B107" s="41"/>
      <c r="C107" s="42"/>
      <c r="D107" s="43"/>
      <c r="E107" s="45"/>
      <c r="F107" s="45"/>
    </row>
    <row r="108" spans="1:6" s="7" customFormat="1" ht="12.75">
      <c r="A108" s="27"/>
      <c r="B108" s="20"/>
      <c r="C108" s="23"/>
      <c r="D108" s="28"/>
      <c r="E108" s="30"/>
      <c r="F108" s="30"/>
    </row>
    <row r="109" spans="1:6" s="7" customFormat="1" ht="13.5" thickBot="1">
      <c r="A109" s="27"/>
      <c r="B109" s="67"/>
      <c r="C109" s="23"/>
      <c r="D109" s="28"/>
      <c r="E109" s="30"/>
      <c r="F109" s="30"/>
    </row>
    <row r="110" spans="1:6" s="7" customFormat="1" ht="13.5" thickBot="1">
      <c r="A110" s="75">
        <v>4</v>
      </c>
      <c r="B110" s="74" t="s">
        <v>31</v>
      </c>
      <c r="C110" s="53"/>
      <c r="D110" s="28"/>
      <c r="E110" s="30"/>
      <c r="F110" s="30"/>
    </row>
    <row r="111" spans="1:6" s="7" customFormat="1" ht="13.5" thickBot="1">
      <c r="A111" s="57"/>
      <c r="B111" s="22"/>
      <c r="C111" s="24"/>
      <c r="D111" s="49"/>
      <c r="E111" s="51"/>
      <c r="F111" s="51"/>
    </row>
    <row r="112" spans="1:6" s="7" customFormat="1" ht="12.75">
      <c r="A112" s="38">
        <v>4.1</v>
      </c>
      <c r="B112" s="115" t="s">
        <v>45</v>
      </c>
      <c r="C112" s="42" t="s">
        <v>11</v>
      </c>
      <c r="D112" s="43">
        <v>2</v>
      </c>
      <c r="E112" s="45"/>
      <c r="F112" s="45"/>
    </row>
    <row r="113" spans="1:6" s="7" customFormat="1" ht="12.75">
      <c r="A113" s="38">
        <v>4.2</v>
      </c>
      <c r="B113" s="26" t="s">
        <v>46</v>
      </c>
      <c r="C113" s="23" t="s">
        <v>11</v>
      </c>
      <c r="D113" s="28">
        <v>1</v>
      </c>
      <c r="E113" s="45"/>
      <c r="F113" s="45"/>
    </row>
    <row r="114" spans="1:6" s="7" customFormat="1" ht="12.75">
      <c r="A114" s="38">
        <v>4.3</v>
      </c>
      <c r="B114" s="26" t="s">
        <v>50</v>
      </c>
      <c r="C114" s="23" t="s">
        <v>11</v>
      </c>
      <c r="D114" s="28">
        <v>1</v>
      </c>
      <c r="E114" s="45"/>
      <c r="F114" s="45"/>
    </row>
    <row r="115" spans="1:6" s="7" customFormat="1" ht="12.75">
      <c r="A115" s="38">
        <v>4.4</v>
      </c>
      <c r="B115" s="26" t="s">
        <v>82</v>
      </c>
      <c r="C115" s="23" t="s">
        <v>11</v>
      </c>
      <c r="D115" s="28">
        <v>5</v>
      </c>
      <c r="E115" s="45"/>
      <c r="F115" s="45"/>
    </row>
    <row r="116" spans="1:6" s="7" customFormat="1" ht="12.75">
      <c r="A116" s="38">
        <v>4.5</v>
      </c>
      <c r="B116" s="26" t="s">
        <v>83</v>
      </c>
      <c r="C116" s="23" t="s">
        <v>11</v>
      </c>
      <c r="D116" s="28">
        <v>5</v>
      </c>
      <c r="E116" s="45"/>
      <c r="F116" s="45"/>
    </row>
    <row r="117" spans="1:6" s="7" customFormat="1" ht="12.75">
      <c r="A117" s="38">
        <v>4.6</v>
      </c>
      <c r="B117" s="26" t="s">
        <v>53</v>
      </c>
      <c r="C117" s="23" t="s">
        <v>11</v>
      </c>
      <c r="D117" s="28">
        <v>8</v>
      </c>
      <c r="E117" s="45"/>
      <c r="F117" s="45"/>
    </row>
    <row r="118" spans="1:6" s="7" customFormat="1" ht="25.5">
      <c r="A118" s="38">
        <v>4.7</v>
      </c>
      <c r="B118" s="26" t="s">
        <v>54</v>
      </c>
      <c r="C118" s="23" t="s">
        <v>11</v>
      </c>
      <c r="D118" s="28">
        <v>3</v>
      </c>
      <c r="E118" s="45"/>
      <c r="F118" s="45"/>
    </row>
    <row r="119" spans="1:6" s="7" customFormat="1" ht="12.75">
      <c r="A119" s="38">
        <v>4.8</v>
      </c>
      <c r="B119" s="20" t="s">
        <v>22</v>
      </c>
      <c r="C119" s="23" t="s">
        <v>11</v>
      </c>
      <c r="D119" s="28">
        <v>2</v>
      </c>
      <c r="E119" s="45"/>
      <c r="F119" s="45"/>
    </row>
    <row r="120" spans="1:6" s="7" customFormat="1" ht="25.5">
      <c r="A120" s="38">
        <v>4.9</v>
      </c>
      <c r="B120" s="26" t="s">
        <v>55</v>
      </c>
      <c r="C120" s="23" t="s">
        <v>11</v>
      </c>
      <c r="D120" s="28">
        <v>6</v>
      </c>
      <c r="E120" s="45"/>
      <c r="F120" s="45"/>
    </row>
    <row r="121" spans="1:6" s="7" customFormat="1" ht="63.75">
      <c r="A121" s="32">
        <v>4.1</v>
      </c>
      <c r="B121" s="112" t="s">
        <v>58</v>
      </c>
      <c r="C121" s="23" t="s">
        <v>11</v>
      </c>
      <c r="D121" s="28">
        <v>1</v>
      </c>
      <c r="E121" s="45"/>
      <c r="F121" s="45"/>
    </row>
    <row r="122" spans="1:6" s="7" customFormat="1" ht="89.25">
      <c r="A122" s="32">
        <v>4.11</v>
      </c>
      <c r="B122" s="112" t="s">
        <v>61</v>
      </c>
      <c r="C122" s="23" t="s">
        <v>11</v>
      </c>
      <c r="D122" s="28">
        <v>1</v>
      </c>
      <c r="E122" s="45"/>
      <c r="F122" s="45"/>
    </row>
    <row r="123" spans="1:6" s="7" customFormat="1" ht="12.75">
      <c r="A123" s="32">
        <v>4.12</v>
      </c>
      <c r="B123" s="20" t="s">
        <v>63</v>
      </c>
      <c r="C123" s="23" t="s">
        <v>11</v>
      </c>
      <c r="D123" s="28">
        <v>4</v>
      </c>
      <c r="E123" s="45"/>
      <c r="F123" s="45"/>
    </row>
    <row r="124" spans="1:6" s="7" customFormat="1" ht="38.25">
      <c r="A124" s="32">
        <v>4.13</v>
      </c>
      <c r="B124" s="112" t="s">
        <v>67</v>
      </c>
      <c r="C124" s="23" t="s">
        <v>11</v>
      </c>
      <c r="D124" s="28">
        <v>1</v>
      </c>
      <c r="E124" s="45"/>
      <c r="F124" s="45"/>
    </row>
    <row r="125" spans="1:6" s="7" customFormat="1" ht="12.75">
      <c r="A125" s="32">
        <v>4.14</v>
      </c>
      <c r="B125" s="26" t="s">
        <v>30</v>
      </c>
      <c r="C125" s="23" t="s">
        <v>11</v>
      </c>
      <c r="D125" s="28">
        <v>4</v>
      </c>
      <c r="E125" s="45"/>
      <c r="F125" s="45"/>
    </row>
    <row r="126" spans="1:6" s="7" customFormat="1" ht="12.75">
      <c r="A126" s="32">
        <v>4.15</v>
      </c>
      <c r="B126" s="26" t="s">
        <v>71</v>
      </c>
      <c r="C126" s="23" t="s">
        <v>24</v>
      </c>
      <c r="D126" s="28">
        <v>2</v>
      </c>
      <c r="E126" s="45"/>
      <c r="F126" s="45"/>
    </row>
    <row r="127" spans="1:6" s="7" customFormat="1" ht="12.75">
      <c r="A127" s="32">
        <v>4.16</v>
      </c>
      <c r="B127" s="26" t="s">
        <v>72</v>
      </c>
      <c r="C127" s="23" t="s">
        <v>24</v>
      </c>
      <c r="D127" s="28">
        <v>4</v>
      </c>
      <c r="E127" s="45"/>
      <c r="F127" s="45"/>
    </row>
    <row r="128" spans="1:6" s="7" customFormat="1" ht="12.75">
      <c r="A128" s="32">
        <v>4.17</v>
      </c>
      <c r="B128" s="26" t="s">
        <v>73</v>
      </c>
      <c r="C128" s="23" t="s">
        <v>24</v>
      </c>
      <c r="D128" s="28">
        <v>5</v>
      </c>
      <c r="E128" s="45"/>
      <c r="F128" s="45"/>
    </row>
    <row r="129" spans="1:6" s="7" customFormat="1" ht="12.75">
      <c r="A129" s="32">
        <v>4.18</v>
      </c>
      <c r="B129" s="26" t="s">
        <v>74</v>
      </c>
      <c r="C129" s="23" t="s">
        <v>24</v>
      </c>
      <c r="D129" s="28">
        <v>5</v>
      </c>
      <c r="E129" s="45"/>
      <c r="F129" s="45"/>
    </row>
    <row r="130" spans="1:6" s="7" customFormat="1" ht="12.75">
      <c r="A130" s="32">
        <v>4.19</v>
      </c>
      <c r="B130" s="26" t="s">
        <v>75</v>
      </c>
      <c r="C130" s="23" t="s">
        <v>24</v>
      </c>
      <c r="D130" s="28">
        <v>5</v>
      </c>
      <c r="E130" s="45"/>
      <c r="F130" s="45"/>
    </row>
    <row r="131" spans="1:6" s="7" customFormat="1" ht="12.75">
      <c r="A131" s="32">
        <v>4.2</v>
      </c>
      <c r="B131" s="26" t="s">
        <v>76</v>
      </c>
      <c r="C131" s="23" t="s">
        <v>24</v>
      </c>
      <c r="D131" s="28">
        <v>5</v>
      </c>
      <c r="E131" s="45"/>
      <c r="F131" s="45"/>
    </row>
    <row r="132" spans="1:6" s="7" customFormat="1" ht="12.75">
      <c r="A132" s="32">
        <v>4.21</v>
      </c>
      <c r="B132" s="26" t="s">
        <v>77</v>
      </c>
      <c r="C132" s="23" t="s">
        <v>24</v>
      </c>
      <c r="D132" s="28">
        <v>5</v>
      </c>
      <c r="E132" s="45"/>
      <c r="F132" s="45"/>
    </row>
    <row r="133" spans="1:6" s="7" customFormat="1" ht="12.75">
      <c r="A133" s="32">
        <v>4.22</v>
      </c>
      <c r="B133" s="26" t="s">
        <v>78</v>
      </c>
      <c r="C133" s="23" t="s">
        <v>24</v>
      </c>
      <c r="D133" s="28">
        <v>5</v>
      </c>
      <c r="E133" s="45"/>
      <c r="F133" s="45"/>
    </row>
    <row r="134" spans="1:6" s="7" customFormat="1" ht="26.25" thickBot="1">
      <c r="A134" s="56">
        <v>4.23</v>
      </c>
      <c r="B134" s="114" t="s">
        <v>81</v>
      </c>
      <c r="C134" s="49" t="s">
        <v>25</v>
      </c>
      <c r="D134" s="49">
        <v>1</v>
      </c>
      <c r="E134" s="51"/>
      <c r="F134" s="51"/>
    </row>
    <row r="135" spans="1:6" s="7" customFormat="1" ht="12.75">
      <c r="A135" s="66"/>
      <c r="B135" s="41"/>
      <c r="C135" s="42"/>
      <c r="D135" s="43"/>
      <c r="E135" s="45"/>
      <c r="F135" s="45"/>
    </row>
    <row r="136" spans="1:6" s="7" customFormat="1" ht="12.75">
      <c r="A136" s="32"/>
      <c r="B136" s="20"/>
      <c r="C136" s="23"/>
      <c r="D136" s="28"/>
      <c r="E136" s="30"/>
      <c r="F136" s="30"/>
    </row>
    <row r="137" spans="1:6" s="7" customFormat="1" ht="13.5" thickBot="1">
      <c r="A137" s="27"/>
      <c r="B137" s="67"/>
      <c r="C137" s="23"/>
      <c r="D137" s="28"/>
      <c r="E137" s="30"/>
      <c r="F137" s="30"/>
    </row>
    <row r="138" spans="1:6" s="7" customFormat="1" ht="13.5" thickBot="1">
      <c r="A138" s="75">
        <v>5</v>
      </c>
      <c r="B138" s="74" t="s">
        <v>32</v>
      </c>
      <c r="C138" s="53"/>
      <c r="D138" s="28"/>
      <c r="E138" s="30"/>
      <c r="F138" s="30"/>
    </row>
    <row r="139" spans="1:6" s="7" customFormat="1" ht="13.5" thickBot="1">
      <c r="A139" s="57"/>
      <c r="B139" s="22"/>
      <c r="C139" s="24"/>
      <c r="D139" s="49"/>
      <c r="E139" s="51"/>
      <c r="F139" s="51"/>
    </row>
    <row r="140" spans="1:6" s="7" customFormat="1" ht="12.75">
      <c r="A140" s="38">
        <v>5.1</v>
      </c>
      <c r="B140" s="115" t="s">
        <v>45</v>
      </c>
      <c r="C140" s="42" t="s">
        <v>11</v>
      </c>
      <c r="D140" s="43">
        <v>2</v>
      </c>
      <c r="E140" s="45"/>
      <c r="F140" s="45"/>
    </row>
    <row r="141" spans="1:6" s="7" customFormat="1" ht="12.75">
      <c r="A141" s="38">
        <v>5.2</v>
      </c>
      <c r="B141" s="26" t="s">
        <v>46</v>
      </c>
      <c r="C141" s="23" t="s">
        <v>11</v>
      </c>
      <c r="D141" s="28">
        <v>1</v>
      </c>
      <c r="E141" s="45"/>
      <c r="F141" s="45"/>
    </row>
    <row r="142" spans="1:6" s="7" customFormat="1" ht="12.75">
      <c r="A142" s="38">
        <v>5.3</v>
      </c>
      <c r="B142" s="26" t="s">
        <v>50</v>
      </c>
      <c r="C142" s="23" t="s">
        <v>11</v>
      </c>
      <c r="D142" s="28">
        <v>1</v>
      </c>
      <c r="E142" s="45"/>
      <c r="F142" s="45"/>
    </row>
    <row r="143" spans="1:6" s="7" customFormat="1" ht="12.75">
      <c r="A143" s="38">
        <v>5.4</v>
      </c>
      <c r="B143" s="26" t="s">
        <v>82</v>
      </c>
      <c r="C143" s="23" t="s">
        <v>11</v>
      </c>
      <c r="D143" s="28">
        <v>5</v>
      </c>
      <c r="E143" s="45"/>
      <c r="F143" s="45"/>
    </row>
    <row r="144" spans="1:6" s="7" customFormat="1" ht="12.75">
      <c r="A144" s="38">
        <v>5.5</v>
      </c>
      <c r="B144" s="26" t="s">
        <v>83</v>
      </c>
      <c r="C144" s="23" t="s">
        <v>11</v>
      </c>
      <c r="D144" s="28">
        <v>5</v>
      </c>
      <c r="E144" s="45"/>
      <c r="F144" s="45"/>
    </row>
    <row r="145" spans="1:6" s="7" customFormat="1" ht="12.75">
      <c r="A145" s="38">
        <v>5.6</v>
      </c>
      <c r="B145" s="26" t="s">
        <v>53</v>
      </c>
      <c r="C145" s="23" t="s">
        <v>11</v>
      </c>
      <c r="D145" s="28">
        <v>8</v>
      </c>
      <c r="E145" s="45"/>
      <c r="F145" s="45"/>
    </row>
    <row r="146" spans="1:6" s="7" customFormat="1" ht="25.5">
      <c r="A146" s="38">
        <v>5.7</v>
      </c>
      <c r="B146" s="26" t="s">
        <v>54</v>
      </c>
      <c r="C146" s="23" t="s">
        <v>11</v>
      </c>
      <c r="D146" s="28">
        <v>3</v>
      </c>
      <c r="E146" s="45"/>
      <c r="F146" s="45"/>
    </row>
    <row r="147" spans="1:6" s="7" customFormat="1" ht="12.75">
      <c r="A147" s="38">
        <v>5.8</v>
      </c>
      <c r="B147" s="20" t="s">
        <v>22</v>
      </c>
      <c r="C147" s="23" t="s">
        <v>11</v>
      </c>
      <c r="D147" s="28">
        <v>2</v>
      </c>
      <c r="E147" s="45"/>
      <c r="F147" s="45"/>
    </row>
    <row r="148" spans="1:6" s="7" customFormat="1" ht="25.5">
      <c r="A148" s="38">
        <v>5.9</v>
      </c>
      <c r="B148" s="26" t="s">
        <v>55</v>
      </c>
      <c r="C148" s="23" t="s">
        <v>11</v>
      </c>
      <c r="D148" s="28">
        <v>6</v>
      </c>
      <c r="E148" s="45"/>
      <c r="F148" s="45"/>
    </row>
    <row r="149" spans="1:6" s="7" customFormat="1" ht="63.75">
      <c r="A149" s="32">
        <v>5.1</v>
      </c>
      <c r="B149" s="112" t="s">
        <v>58</v>
      </c>
      <c r="C149" s="23" t="s">
        <v>11</v>
      </c>
      <c r="D149" s="28">
        <v>1</v>
      </c>
      <c r="E149" s="45"/>
      <c r="F149" s="45"/>
    </row>
    <row r="150" spans="1:6" s="7" customFormat="1" ht="89.25">
      <c r="A150" s="32">
        <v>5.11</v>
      </c>
      <c r="B150" s="112" t="s">
        <v>61</v>
      </c>
      <c r="C150" s="23" t="s">
        <v>11</v>
      </c>
      <c r="D150" s="28">
        <v>1</v>
      </c>
      <c r="E150" s="45"/>
      <c r="F150" s="45"/>
    </row>
    <row r="151" spans="1:6" s="7" customFormat="1" ht="12.75">
      <c r="A151" s="32">
        <v>5.12</v>
      </c>
      <c r="B151" s="20" t="s">
        <v>63</v>
      </c>
      <c r="C151" s="23" t="s">
        <v>11</v>
      </c>
      <c r="D151" s="28">
        <v>4</v>
      </c>
      <c r="E151" s="45"/>
      <c r="F151" s="45"/>
    </row>
    <row r="152" spans="1:6" s="7" customFormat="1" ht="38.25">
      <c r="A152" s="32">
        <v>5.13</v>
      </c>
      <c r="B152" s="112" t="s">
        <v>67</v>
      </c>
      <c r="C152" s="23" t="s">
        <v>11</v>
      </c>
      <c r="D152" s="28">
        <v>1</v>
      </c>
      <c r="E152" s="45"/>
      <c r="F152" s="45"/>
    </row>
    <row r="153" spans="1:6" s="7" customFormat="1" ht="12.75">
      <c r="A153" s="32">
        <v>5.14</v>
      </c>
      <c r="B153" s="26" t="s">
        <v>30</v>
      </c>
      <c r="C153" s="23" t="s">
        <v>11</v>
      </c>
      <c r="D153" s="28">
        <v>4</v>
      </c>
      <c r="E153" s="45"/>
      <c r="F153" s="45"/>
    </row>
    <row r="154" spans="1:6" s="7" customFormat="1" ht="12.75">
      <c r="A154" s="32">
        <v>5.15</v>
      </c>
      <c r="B154" s="26" t="s">
        <v>71</v>
      </c>
      <c r="C154" s="23" t="s">
        <v>24</v>
      </c>
      <c r="D154" s="28">
        <v>2</v>
      </c>
      <c r="E154" s="45"/>
      <c r="F154" s="45"/>
    </row>
    <row r="155" spans="1:6" s="7" customFormat="1" ht="12.75">
      <c r="A155" s="32">
        <v>5.16</v>
      </c>
      <c r="B155" s="26" t="s">
        <v>72</v>
      </c>
      <c r="C155" s="23" t="s">
        <v>24</v>
      </c>
      <c r="D155" s="28">
        <v>4</v>
      </c>
      <c r="E155" s="45"/>
      <c r="F155" s="45"/>
    </row>
    <row r="156" spans="1:6" s="7" customFormat="1" ht="12.75">
      <c r="A156" s="32">
        <v>5.17</v>
      </c>
      <c r="B156" s="26" t="s">
        <v>73</v>
      </c>
      <c r="C156" s="23" t="s">
        <v>24</v>
      </c>
      <c r="D156" s="28">
        <v>5</v>
      </c>
      <c r="E156" s="45"/>
      <c r="F156" s="45"/>
    </row>
    <row r="157" spans="1:6" s="7" customFormat="1" ht="12.75">
      <c r="A157" s="32">
        <v>5.18</v>
      </c>
      <c r="B157" s="26" t="s">
        <v>74</v>
      </c>
      <c r="C157" s="23" t="s">
        <v>24</v>
      </c>
      <c r="D157" s="28">
        <v>5</v>
      </c>
      <c r="E157" s="45"/>
      <c r="F157" s="45"/>
    </row>
    <row r="158" spans="1:6" s="7" customFormat="1" ht="12.75">
      <c r="A158" s="32">
        <v>5.19</v>
      </c>
      <c r="B158" s="26" t="s">
        <v>75</v>
      </c>
      <c r="C158" s="23" t="s">
        <v>24</v>
      </c>
      <c r="D158" s="28">
        <v>5</v>
      </c>
      <c r="E158" s="45"/>
      <c r="F158" s="45"/>
    </row>
    <row r="159" spans="1:6" s="7" customFormat="1" ht="12.75">
      <c r="A159" s="32">
        <v>5.2</v>
      </c>
      <c r="B159" s="26" t="s">
        <v>76</v>
      </c>
      <c r="C159" s="23" t="s">
        <v>24</v>
      </c>
      <c r="D159" s="28">
        <v>5</v>
      </c>
      <c r="E159" s="45"/>
      <c r="F159" s="45"/>
    </row>
    <row r="160" spans="1:6" s="7" customFormat="1" ht="12.75">
      <c r="A160" s="32">
        <v>5.21</v>
      </c>
      <c r="B160" s="26" t="s">
        <v>77</v>
      </c>
      <c r="C160" s="23" t="s">
        <v>24</v>
      </c>
      <c r="D160" s="28">
        <v>5</v>
      </c>
      <c r="E160" s="45"/>
      <c r="F160" s="45"/>
    </row>
    <row r="161" spans="1:6" s="7" customFormat="1" ht="12.75">
      <c r="A161" s="32">
        <v>5.22</v>
      </c>
      <c r="B161" s="26" t="s">
        <v>78</v>
      </c>
      <c r="C161" s="23" t="s">
        <v>24</v>
      </c>
      <c r="D161" s="28">
        <v>5</v>
      </c>
      <c r="E161" s="45"/>
      <c r="F161" s="45"/>
    </row>
    <row r="162" spans="1:6" s="7" customFormat="1" ht="25.5">
      <c r="A162" s="32">
        <v>5.23</v>
      </c>
      <c r="B162" s="26" t="s">
        <v>81</v>
      </c>
      <c r="C162" s="28" t="s">
        <v>25</v>
      </c>
      <c r="D162" s="28">
        <v>1</v>
      </c>
      <c r="E162" s="45"/>
      <c r="F162" s="45"/>
    </row>
    <row r="163" spans="1:6" s="7" customFormat="1" ht="12.75">
      <c r="A163" s="32">
        <v>5.24</v>
      </c>
      <c r="B163" s="20" t="s">
        <v>21</v>
      </c>
      <c r="C163" s="23" t="s">
        <v>11</v>
      </c>
      <c r="D163" s="28">
        <v>1</v>
      </c>
      <c r="E163" s="45"/>
      <c r="F163" s="45"/>
    </row>
    <row r="164" spans="1:6" s="7" customFormat="1" ht="26.25" thickBot="1">
      <c r="A164" s="56">
        <v>5.25</v>
      </c>
      <c r="B164" s="114" t="s">
        <v>84</v>
      </c>
      <c r="C164" s="24" t="s">
        <v>25</v>
      </c>
      <c r="D164" s="49">
        <v>1</v>
      </c>
      <c r="E164" s="51"/>
      <c r="F164" s="51"/>
    </row>
    <row r="165" spans="1:6" s="7" customFormat="1" ht="12.75">
      <c r="A165" s="38"/>
      <c r="B165" s="41"/>
      <c r="C165" s="42"/>
      <c r="D165" s="43"/>
      <c r="E165" s="45"/>
      <c r="F165" s="45"/>
    </row>
    <row r="166" spans="1:6" s="7" customFormat="1" ht="12.75">
      <c r="A166" s="27"/>
      <c r="B166" s="20"/>
      <c r="C166" s="23"/>
      <c r="D166" s="28"/>
      <c r="E166" s="30"/>
      <c r="F166" s="30"/>
    </row>
    <row r="167" spans="1:6" s="7" customFormat="1" ht="13.5" thickBot="1">
      <c r="A167" s="27"/>
      <c r="B167" s="67"/>
      <c r="C167" s="23"/>
      <c r="D167" s="28"/>
      <c r="E167" s="30"/>
      <c r="F167" s="30"/>
    </row>
    <row r="168" spans="1:6" s="7" customFormat="1" ht="13.5" thickBot="1">
      <c r="A168" s="75">
        <v>6</v>
      </c>
      <c r="B168" s="74" t="s">
        <v>33</v>
      </c>
      <c r="C168" s="53"/>
      <c r="D168" s="28"/>
      <c r="E168" s="30"/>
      <c r="F168" s="30"/>
    </row>
    <row r="169" spans="1:6" s="7" customFormat="1" ht="13.5" thickBot="1">
      <c r="A169" s="57"/>
      <c r="B169" s="22"/>
      <c r="C169" s="24"/>
      <c r="D169" s="49"/>
      <c r="E169" s="51"/>
      <c r="F169" s="51"/>
    </row>
    <row r="170" spans="1:6" s="7" customFormat="1" ht="63.75">
      <c r="A170" s="38">
        <v>6.1</v>
      </c>
      <c r="B170" s="115" t="s">
        <v>87</v>
      </c>
      <c r="C170" s="42" t="s">
        <v>11</v>
      </c>
      <c r="D170" s="43">
        <v>1</v>
      </c>
      <c r="E170" s="45"/>
      <c r="F170" s="45"/>
    </row>
    <row r="171" spans="1:6" s="7" customFormat="1" ht="12.75">
      <c r="A171" s="27">
        <v>6.2</v>
      </c>
      <c r="B171" s="26" t="s">
        <v>88</v>
      </c>
      <c r="C171" s="23" t="s">
        <v>11</v>
      </c>
      <c r="D171" s="28">
        <v>2</v>
      </c>
      <c r="E171" s="45"/>
      <c r="F171" s="45"/>
    </row>
    <row r="172" spans="1:6" s="7" customFormat="1" ht="76.5">
      <c r="A172" s="27">
        <v>6.3</v>
      </c>
      <c r="B172" s="26" t="s">
        <v>89</v>
      </c>
      <c r="C172" s="23" t="s">
        <v>11</v>
      </c>
      <c r="D172" s="28">
        <v>1</v>
      </c>
      <c r="E172" s="45"/>
      <c r="F172" s="45"/>
    </row>
    <row r="173" spans="1:6" s="7" customFormat="1" ht="25.5">
      <c r="A173" s="27">
        <v>6.4</v>
      </c>
      <c r="B173" s="26" t="s">
        <v>90</v>
      </c>
      <c r="C173" s="23" t="s">
        <v>11</v>
      </c>
      <c r="D173" s="28">
        <v>1</v>
      </c>
      <c r="E173" s="45"/>
      <c r="F173" s="45"/>
    </row>
    <row r="174" spans="1:6" s="7" customFormat="1" ht="12.75">
      <c r="A174" s="27">
        <v>6.5</v>
      </c>
      <c r="B174" s="26" t="s">
        <v>91</v>
      </c>
      <c r="C174" s="23"/>
      <c r="D174" s="28">
        <v>1</v>
      </c>
      <c r="E174" s="45"/>
      <c r="F174" s="45"/>
    </row>
    <row r="175" spans="1:6" s="7" customFormat="1" ht="12.75">
      <c r="A175" s="27">
        <v>6.6</v>
      </c>
      <c r="B175" s="20" t="s">
        <v>34</v>
      </c>
      <c r="C175" s="23" t="s">
        <v>11</v>
      </c>
      <c r="D175" s="28">
        <v>1</v>
      </c>
      <c r="E175" s="45"/>
      <c r="F175" s="45"/>
    </row>
    <row r="176" spans="1:6" s="7" customFormat="1" ht="12.75">
      <c r="A176" s="27">
        <v>6.7</v>
      </c>
      <c r="B176" s="20" t="s">
        <v>35</v>
      </c>
      <c r="C176" s="23" t="s">
        <v>11</v>
      </c>
      <c r="D176" s="28">
        <v>1</v>
      </c>
      <c r="E176" s="45"/>
      <c r="F176" s="45"/>
    </row>
    <row r="177" spans="1:6" s="7" customFormat="1" ht="12.75">
      <c r="A177" s="27">
        <v>6.8</v>
      </c>
      <c r="B177" s="20" t="s">
        <v>36</v>
      </c>
      <c r="C177" s="23" t="s">
        <v>24</v>
      </c>
      <c r="D177" s="28">
        <v>6</v>
      </c>
      <c r="E177" s="45"/>
      <c r="F177" s="45"/>
    </row>
    <row r="178" spans="1:6" s="7" customFormat="1" ht="12.75">
      <c r="A178" s="27">
        <v>6.9</v>
      </c>
      <c r="B178" s="20" t="s">
        <v>37</v>
      </c>
      <c r="C178" s="23" t="s">
        <v>11</v>
      </c>
      <c r="D178" s="28">
        <v>1</v>
      </c>
      <c r="E178" s="45"/>
      <c r="F178" s="45"/>
    </row>
    <row r="179" spans="1:6" s="7" customFormat="1" ht="26.25" thickBot="1">
      <c r="A179" s="56">
        <v>6.1</v>
      </c>
      <c r="B179" s="114" t="s">
        <v>81</v>
      </c>
      <c r="C179" s="49" t="s">
        <v>25</v>
      </c>
      <c r="D179" s="49">
        <v>1</v>
      </c>
      <c r="E179" s="51"/>
      <c r="F179" s="51"/>
    </row>
    <row r="180" spans="1:6" s="7" customFormat="1" ht="12.75">
      <c r="A180" s="38"/>
      <c r="B180" s="41"/>
      <c r="C180" s="42"/>
      <c r="D180" s="43"/>
      <c r="E180" s="45"/>
      <c r="F180" s="45"/>
    </row>
    <row r="181" spans="1:6" s="7" customFormat="1" ht="12.75">
      <c r="A181" s="27"/>
      <c r="B181" s="20"/>
      <c r="C181" s="23"/>
      <c r="D181" s="28"/>
      <c r="E181" s="30"/>
      <c r="F181" s="30"/>
    </row>
    <row r="182" spans="1:6" s="7" customFormat="1" ht="13.5" thickBot="1">
      <c r="A182" s="27"/>
      <c r="B182" s="67"/>
      <c r="C182" s="23"/>
      <c r="D182" s="28"/>
      <c r="E182" s="30"/>
      <c r="F182" s="30"/>
    </row>
    <row r="183" spans="1:6" s="7" customFormat="1" ht="13.5" thickBot="1">
      <c r="A183" s="75">
        <v>7</v>
      </c>
      <c r="B183" s="74" t="s">
        <v>38</v>
      </c>
      <c r="C183" s="53"/>
      <c r="D183" s="28"/>
      <c r="E183" s="30"/>
      <c r="F183" s="30"/>
    </row>
    <row r="184" spans="1:6" s="7" customFormat="1" ht="13.5" thickBot="1">
      <c r="A184" s="57"/>
      <c r="B184" s="22"/>
      <c r="C184" s="24"/>
      <c r="D184" s="49"/>
      <c r="E184" s="51"/>
      <c r="F184" s="51"/>
    </row>
    <row r="185" spans="1:6" s="7" customFormat="1" ht="25.5">
      <c r="A185" s="38">
        <v>7.1</v>
      </c>
      <c r="B185" s="115" t="s">
        <v>92</v>
      </c>
      <c r="C185" s="42" t="s">
        <v>24</v>
      </c>
      <c r="D185" s="43">
        <v>300</v>
      </c>
      <c r="E185" s="45"/>
      <c r="F185" s="45"/>
    </row>
    <row r="186" spans="1:6" s="7" customFormat="1" ht="25.5">
      <c r="A186" s="27">
        <v>7.2</v>
      </c>
      <c r="B186" s="26" t="s">
        <v>93</v>
      </c>
      <c r="C186" s="23" t="s">
        <v>24</v>
      </c>
      <c r="D186" s="28">
        <v>300</v>
      </c>
      <c r="E186" s="45"/>
      <c r="F186" s="45"/>
    </row>
    <row r="187" spans="1:6" s="7" customFormat="1" ht="16.5" customHeight="1">
      <c r="A187" s="27">
        <v>7.3</v>
      </c>
      <c r="B187" s="26" t="s">
        <v>94</v>
      </c>
      <c r="C187" s="23" t="s">
        <v>24</v>
      </c>
      <c r="D187" s="28">
        <v>250</v>
      </c>
      <c r="E187" s="45"/>
      <c r="F187" s="45"/>
    </row>
    <row r="188" spans="1:6" s="7" customFormat="1" ht="12.75">
      <c r="A188" s="27">
        <v>7.4</v>
      </c>
      <c r="B188" s="26" t="s">
        <v>95</v>
      </c>
      <c r="C188" s="23" t="s">
        <v>24</v>
      </c>
      <c r="D188" s="28">
        <v>400</v>
      </c>
      <c r="E188" s="45"/>
      <c r="F188" s="45"/>
    </row>
    <row r="189" spans="1:6" s="7" customFormat="1" ht="12.75">
      <c r="A189" s="27">
        <v>7.5</v>
      </c>
      <c r="B189" s="67" t="s">
        <v>39</v>
      </c>
      <c r="C189" s="23" t="s">
        <v>24</v>
      </c>
      <c r="D189" s="28">
        <v>6</v>
      </c>
      <c r="E189" s="30"/>
      <c r="F189" s="30"/>
    </row>
    <row r="190" spans="1:6" s="7" customFormat="1" ht="13.5" thickBot="1">
      <c r="A190" s="57">
        <v>7.6</v>
      </c>
      <c r="B190" s="21" t="s">
        <v>40</v>
      </c>
      <c r="C190" s="24" t="s">
        <v>25</v>
      </c>
      <c r="D190" s="49">
        <v>2</v>
      </c>
      <c r="E190" s="122"/>
      <c r="F190" s="122"/>
    </row>
    <row r="191" spans="2:7" ht="9.75" customHeight="1">
      <c r="B191" s="12"/>
      <c r="C191" s="7"/>
      <c r="D191" s="13"/>
      <c r="E191" s="7"/>
      <c r="F191" s="7"/>
      <c r="G191" s="15"/>
    </row>
    <row r="192" spans="2:7" ht="14.25">
      <c r="B192" s="16"/>
      <c r="C192" s="7"/>
      <c r="D192" s="13"/>
      <c r="E192" s="7"/>
      <c r="F192" s="7"/>
      <c r="G192" s="15"/>
    </row>
    <row r="193" ht="12.75">
      <c r="B193" s="17"/>
    </row>
    <row r="194" ht="12.75">
      <c r="F194" s="18"/>
    </row>
    <row r="195" ht="12.75">
      <c r="F195" s="17"/>
    </row>
    <row r="196" ht="12.75">
      <c r="F196" s="17"/>
    </row>
    <row r="198" ht="12.75">
      <c r="F198" s="17"/>
    </row>
    <row r="199" ht="12.75">
      <c r="D199" s="11"/>
    </row>
    <row r="200" ht="12.75">
      <c r="D200" s="11"/>
    </row>
    <row r="201" ht="12.75">
      <c r="D201" s="11"/>
    </row>
  </sheetData>
  <sheetProtection/>
  <mergeCells count="1">
    <mergeCell ref="A2:F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VITALY</dc:creator>
  <cp:keywords/>
  <dc:description/>
  <cp:lastModifiedBy>M.Reinbergs</cp:lastModifiedBy>
  <cp:lastPrinted>2017-02-08T13:59:12Z</cp:lastPrinted>
  <dcterms:created xsi:type="dcterms:W3CDTF">2016-09-12T09:46:54Z</dcterms:created>
  <dcterms:modified xsi:type="dcterms:W3CDTF">2017-02-08T14:07:34Z</dcterms:modified>
  <cp:category/>
  <cp:version/>
  <cp:contentType/>
  <cp:contentStatus/>
</cp:coreProperties>
</file>